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2760" yWindow="32760" windowWidth="20730" windowHeight="8970"/>
  </bookViews>
  <sheets>
    <sheet name="Filologia" sheetId="1" r:id="rId1"/>
    <sheet name="Moduły specjalizacyjne" sheetId="4" r:id="rId2"/>
    <sheet name="Do wyboru" sheetId="3" r:id="rId3"/>
  </sheets>
  <definedNames>
    <definedName name="_xlnm._FilterDatabase" localSheetId="0" hidden="1">Filologia!#REF!</definedName>
    <definedName name="_xlnm.Print_Area" localSheetId="0">Filologia!$A$1:$AM$78</definedName>
    <definedName name="Print_Area" localSheetId="0">Filologia!$A$1:$AL$67</definedName>
    <definedName name="Print_Area" localSheetId="1">'Moduły specjalizacyjne'!$A$1:$Z$22</definedName>
    <definedName name="Print_Titles" localSheetId="0">Filologia!$1:$3</definedName>
  </definedNames>
  <calcPr calcId="124519" fullCalcOnLoad="1"/>
</workbook>
</file>

<file path=xl/calcChain.xml><?xml version="1.0" encoding="utf-8"?>
<calcChain xmlns="http://schemas.openxmlformats.org/spreadsheetml/2006/main">
  <c r="AK60" i="1"/>
  <c r="AE55"/>
  <c r="S55"/>
  <c r="D20" i="4"/>
  <c r="Y35" i="1"/>
  <c r="AE60"/>
  <c r="Y60"/>
  <c r="S60"/>
  <c r="R60"/>
  <c r="P60"/>
  <c r="E60"/>
  <c r="D60"/>
  <c r="P55"/>
  <c r="N55"/>
  <c r="E55"/>
  <c r="D55"/>
  <c r="E47"/>
  <c r="D47"/>
  <c r="N35"/>
  <c r="I35"/>
  <c r="F35"/>
  <c r="E35"/>
  <c r="D35"/>
  <c r="I14"/>
  <c r="N22"/>
  <c r="M22"/>
  <c r="K22"/>
  <c r="E22"/>
  <c r="D22"/>
  <c r="D9"/>
  <c r="D62"/>
  <c r="E9"/>
  <c r="F9"/>
  <c r="F62"/>
  <c r="G9"/>
  <c r="G62"/>
  <c r="H9"/>
  <c r="I9"/>
  <c r="K9"/>
  <c r="M9"/>
  <c r="N9"/>
  <c r="D14"/>
  <c r="E14"/>
  <c r="E62"/>
  <c r="F14"/>
  <c r="H35"/>
  <c r="H62"/>
  <c r="K35"/>
  <c r="M35"/>
  <c r="P35"/>
  <c r="P62"/>
  <c r="R35"/>
  <c r="R62"/>
  <c r="S35"/>
  <c r="S62"/>
  <c r="U35"/>
  <c r="W35"/>
  <c r="AA35"/>
  <c r="AC35"/>
  <c r="AE35"/>
  <c r="AG35"/>
  <c r="AI35"/>
  <c r="AK35"/>
  <c r="AK62"/>
  <c r="D39"/>
  <c r="E39"/>
  <c r="K39"/>
  <c r="L39"/>
  <c r="N39"/>
  <c r="N62"/>
  <c r="K47"/>
  <c r="K62"/>
  <c r="M47"/>
  <c r="M62"/>
  <c r="N47"/>
  <c r="P47"/>
  <c r="Q47"/>
  <c r="Q62"/>
  <c r="Q67"/>
  <c r="S47"/>
  <c r="U47"/>
  <c r="V47"/>
  <c r="V62"/>
  <c r="V67"/>
  <c r="W47"/>
  <c r="Y47"/>
  <c r="Y62"/>
  <c r="AA47"/>
  <c r="AC47"/>
  <c r="AE47"/>
  <c r="AE62"/>
  <c r="K55"/>
  <c r="L55"/>
  <c r="AA60"/>
  <c r="AA62"/>
  <c r="U60"/>
  <c r="AG60"/>
  <c r="W60"/>
  <c r="W62"/>
  <c r="AB60"/>
  <c r="AB62"/>
  <c r="AB67"/>
  <c r="AC60"/>
  <c r="AC62"/>
  <c r="AH60"/>
  <c r="AH62"/>
  <c r="AI62"/>
  <c r="X62"/>
  <c r="AD62"/>
  <c r="AJ62"/>
  <c r="E20" i="4"/>
  <c r="F20"/>
  <c r="G20"/>
  <c r="H20"/>
  <c r="I20"/>
  <c r="K20"/>
  <c r="L20"/>
  <c r="M20"/>
  <c r="N20"/>
  <c r="P20"/>
  <c r="Q20"/>
  <c r="R20"/>
  <c r="S20"/>
  <c r="U20"/>
  <c r="V20"/>
  <c r="W20"/>
  <c r="X20"/>
  <c r="D40"/>
  <c r="E40"/>
  <c r="F40"/>
  <c r="G40"/>
  <c r="H40"/>
  <c r="I40"/>
  <c r="K40"/>
  <c r="L40"/>
  <c r="M40"/>
  <c r="N40"/>
  <c r="P40"/>
  <c r="Q40"/>
  <c r="R40"/>
  <c r="S40"/>
  <c r="U40"/>
  <c r="V40"/>
  <c r="W40"/>
  <c r="X40"/>
  <c r="I62" i="1"/>
  <c r="AG62"/>
  <c r="L62"/>
  <c r="L67"/>
  <c r="U62"/>
  <c r="G67"/>
</calcChain>
</file>

<file path=xl/sharedStrings.xml><?xml version="1.0" encoding="utf-8"?>
<sst xmlns="http://schemas.openxmlformats.org/spreadsheetml/2006/main" count="373" uniqueCount="163">
  <si>
    <t>Lp</t>
  </si>
  <si>
    <t>Przedmioty:</t>
  </si>
  <si>
    <t>ZAKŁAD</t>
  </si>
  <si>
    <t>Punkty ECTS</t>
  </si>
  <si>
    <t>Ogółem godz.</t>
  </si>
  <si>
    <t>I rok</t>
  </si>
  <si>
    <t xml:space="preserve">II rok   </t>
  </si>
  <si>
    <t xml:space="preserve">III rok   </t>
  </si>
  <si>
    <t>I sem.</t>
  </si>
  <si>
    <t>II sem.</t>
  </si>
  <si>
    <t>III sem.</t>
  </si>
  <si>
    <t>IV sem.</t>
  </si>
  <si>
    <t>V sem.</t>
  </si>
  <si>
    <t>VI sem.</t>
  </si>
  <si>
    <t>suma</t>
  </si>
  <si>
    <t>Wykł</t>
  </si>
  <si>
    <t>Forma zaliczenia</t>
  </si>
  <si>
    <t>seminarium</t>
  </si>
  <si>
    <t xml:space="preserve">seminarium </t>
  </si>
  <si>
    <t>Moduł: Kształcenie ogólne</t>
  </si>
  <si>
    <t>1.</t>
  </si>
  <si>
    <t xml:space="preserve">Technologia informacyjna </t>
  </si>
  <si>
    <t>Zo</t>
  </si>
  <si>
    <t>2.</t>
  </si>
  <si>
    <t>Ochrona własności intelektualnej</t>
  </si>
  <si>
    <t>Z</t>
  </si>
  <si>
    <t>3.</t>
  </si>
  <si>
    <t>Przysposobienie akademickie (e-learning)</t>
  </si>
  <si>
    <t>4.</t>
  </si>
  <si>
    <t>Razem</t>
  </si>
  <si>
    <t>Moduł: HES</t>
  </si>
  <si>
    <t>5.</t>
  </si>
  <si>
    <t>6.</t>
  </si>
  <si>
    <t xml:space="preserve">Zo </t>
  </si>
  <si>
    <t>7.</t>
  </si>
  <si>
    <t>8.</t>
  </si>
  <si>
    <t>PNJ I</t>
  </si>
  <si>
    <t>9.</t>
  </si>
  <si>
    <t>PNJ II</t>
  </si>
  <si>
    <t>E</t>
  </si>
  <si>
    <t>10.</t>
  </si>
  <si>
    <t>PNJ III</t>
  </si>
  <si>
    <t>11.</t>
  </si>
  <si>
    <t>PNJ IV</t>
  </si>
  <si>
    <t>12.</t>
  </si>
  <si>
    <t>PNJ V</t>
  </si>
  <si>
    <t>13.</t>
  </si>
  <si>
    <t>PNJ VI</t>
  </si>
  <si>
    <t xml:space="preserve">E </t>
  </si>
  <si>
    <t>14.</t>
  </si>
  <si>
    <t>Fonetyka praktyczna I</t>
  </si>
  <si>
    <t>15.</t>
  </si>
  <si>
    <t>Fonetyka praktyczna II</t>
  </si>
  <si>
    <t>16.</t>
  </si>
  <si>
    <t>17.</t>
  </si>
  <si>
    <t>18.</t>
  </si>
  <si>
    <t>Moduł: Realioznawstwo</t>
  </si>
  <si>
    <t>19.</t>
  </si>
  <si>
    <t>20.</t>
  </si>
  <si>
    <t>21.</t>
  </si>
  <si>
    <t>Moduł: Literaturoznawstwo</t>
  </si>
  <si>
    <t>22.</t>
  </si>
  <si>
    <t>23.</t>
  </si>
  <si>
    <t>24.</t>
  </si>
  <si>
    <t>Wstęp do literaturoznawstwa</t>
  </si>
  <si>
    <t>25.</t>
  </si>
  <si>
    <t xml:space="preserve">Wstęp do językoznawstwa </t>
  </si>
  <si>
    <t>28.</t>
  </si>
  <si>
    <t>Gramatyka opisowa</t>
  </si>
  <si>
    <t>29.</t>
  </si>
  <si>
    <t>30.</t>
  </si>
  <si>
    <t>Akwizycja</t>
  </si>
  <si>
    <t>31.</t>
  </si>
  <si>
    <t>32.</t>
  </si>
  <si>
    <t xml:space="preserve">Razem </t>
  </si>
  <si>
    <t>Moduł specjalizacyjny</t>
  </si>
  <si>
    <t>Moduł seminaryjny</t>
  </si>
  <si>
    <t>33.</t>
  </si>
  <si>
    <t>Seminarium dyplomowe</t>
  </si>
  <si>
    <t>Moduł przedmiotów do wyboru</t>
  </si>
  <si>
    <t>Praktyka zawodowa</t>
  </si>
  <si>
    <t>liczba przedmiotów w semestrze</t>
  </si>
  <si>
    <t>liczba  godz. w tygodniu</t>
  </si>
  <si>
    <t>liczba  punktów ECTS</t>
  </si>
  <si>
    <t xml:space="preserve">liczba kursów egzaminacyjnych w semestrze </t>
  </si>
  <si>
    <t>% udział wykładów</t>
  </si>
  <si>
    <t>FILOLOGIA</t>
  </si>
  <si>
    <t xml:space="preserve">     MODUŁY SPECJALIZACYJNE    </t>
  </si>
  <si>
    <t>II ROK</t>
  </si>
  <si>
    <t>III ROK</t>
  </si>
  <si>
    <t>Lp.</t>
  </si>
  <si>
    <t>III semestr</t>
  </si>
  <si>
    <t>IV semestr</t>
  </si>
  <si>
    <t>V semestr</t>
  </si>
  <si>
    <t>VI semestr</t>
  </si>
  <si>
    <t>konw</t>
  </si>
  <si>
    <t>Wprowadzenie do teorii tłumaczenia</t>
  </si>
  <si>
    <t>Słownictwo i tłumaczenia specjalistyczne I</t>
  </si>
  <si>
    <t>Język angielski w mediach i tłumaczenia prasowe</t>
  </si>
  <si>
    <t>Tłumaczenia literackie</t>
  </si>
  <si>
    <t>Warsztat tłumacza - narzędzia CAT</t>
  </si>
  <si>
    <t>RAZEM</t>
  </si>
  <si>
    <t>Metodyka nauczania języka obcego  I</t>
  </si>
  <si>
    <t>Metodyka nauczania języka obcego  II</t>
  </si>
  <si>
    <t>Warsztat lektora I</t>
  </si>
  <si>
    <t>Warsztat lektora II</t>
  </si>
  <si>
    <t>Innowacyjne technologie w pracy lektora</t>
  </si>
  <si>
    <t>Nauczanie języka specjalistycznego</t>
  </si>
  <si>
    <t>Teksty literackie w nauczaniu języka obcego</t>
  </si>
  <si>
    <t>Emisja głosu</t>
  </si>
  <si>
    <t xml:space="preserve">FILOLOGIA </t>
  </si>
  <si>
    <t>III rok</t>
  </si>
  <si>
    <t>V</t>
  </si>
  <si>
    <t>sem.</t>
  </si>
  <si>
    <t>VI</t>
  </si>
  <si>
    <t>Moduł: Kształcenie umiejętności zawodowych</t>
  </si>
  <si>
    <t>Słownictwo i tłumaczenia specjalistyczne III</t>
  </si>
  <si>
    <t xml:space="preserve">Projekt praktyczny </t>
  </si>
  <si>
    <t xml:space="preserve">Zintegrowane sprawności językowe </t>
  </si>
  <si>
    <t>Przygotowanie do praktyki zawodowej-warsztaty</t>
  </si>
  <si>
    <t>Tłumaczenia I</t>
  </si>
  <si>
    <t>Tłumaczenia II</t>
  </si>
  <si>
    <t>Trening umiejętności społecznych</t>
  </si>
  <si>
    <t>Język obcy nowożytny</t>
  </si>
  <si>
    <t>Korespondencja urzędowa i biznesowa</t>
  </si>
  <si>
    <t>Słownictwo tematyczne i  zawodowe</t>
  </si>
  <si>
    <t>Ćw</t>
  </si>
  <si>
    <t>Tłumaczenia ustne (konsekutywne i a vista) I</t>
  </si>
  <si>
    <t>Tłumaczenia ustne (konsekutywne i a vista) II</t>
  </si>
  <si>
    <t>MODUŁ:TŁUMACZ</t>
  </si>
  <si>
    <t>MODUŁ: LEKTOR JĘZYKA OBCEGO</t>
  </si>
  <si>
    <t>Praktyczna stylistyka języka polskiego</t>
  </si>
  <si>
    <t>Redagowanie i edycja tekstu</t>
  </si>
  <si>
    <t>Metoda projektów w nauczaniu języków obcych</t>
  </si>
  <si>
    <t>Problemy, dyskusje i kontrowersje wokół tłumaczeń utworów J.R.R. Tolkiena</t>
  </si>
  <si>
    <t>Moduł: Językoznawstwo</t>
  </si>
  <si>
    <t>Narzędzia komunikacji zdalniej</t>
  </si>
  <si>
    <t>26.</t>
  </si>
  <si>
    <t>27.</t>
  </si>
  <si>
    <t>34.</t>
  </si>
  <si>
    <t>OGÓŁEM</t>
  </si>
  <si>
    <t>Słownictwo i tłumaczenia specjalistyczne II</t>
  </si>
  <si>
    <t>Historia i kultura niem. obsz. jęz. I</t>
  </si>
  <si>
    <t>Historia i kultura niem. obsz. jęz. II</t>
  </si>
  <si>
    <t>Historia literatury niemieckojęzycznej I</t>
  </si>
  <si>
    <t>Historia literatury niemieckojęzycznej II</t>
  </si>
  <si>
    <t>Literatura niemieckojęzyczna - analiza tekstu I</t>
  </si>
  <si>
    <t>Literatura  niemieckojęzyczna - analiza tekstu II</t>
  </si>
  <si>
    <t>Doświadczenie nowej kultury: Etniczna Ameryka</t>
  </si>
  <si>
    <t>Teksty autentyczne w nauczaniu języka obcego</t>
  </si>
  <si>
    <t>Dwujęzyczność i wielojęzyczność we współczesnym świecie</t>
  </si>
  <si>
    <t>Słowotwórstwo w tłumaczeniach</t>
  </si>
  <si>
    <r>
      <t xml:space="preserve">Wykorzystanie komponentu kulturowego w procesie </t>
    </r>
    <r>
      <rPr>
        <sz val="12"/>
        <rFont val="Arial CE"/>
        <charset val="238"/>
      </rPr>
      <t>nauczania języka obcego</t>
    </r>
  </si>
  <si>
    <t>Rozszerzania pamięci i notowanie w tłumaczeniu konsekutywnym</t>
  </si>
  <si>
    <t>Wykorzystanie środków masowego przekazu w nauczaniu języków obcych</t>
  </si>
  <si>
    <t>Moduł: Praktyczna Nauka Języka</t>
  </si>
  <si>
    <t>MODUŁ: PRZEDMIOTY DO WYBORU</t>
  </si>
  <si>
    <t xml:space="preserve"> I STOPIEŃ, STUDIA NIESTACJONARNE</t>
  </si>
  <si>
    <t xml:space="preserve"> I  STOPIEŃ STUDIA NIESTACJONARNE   </t>
  </si>
  <si>
    <t>Podstawy prawa dla filologów</t>
  </si>
  <si>
    <t>Przedsiębiorczość i zarządzanie firmą</t>
  </si>
  <si>
    <t>Psychologia w warsztacie lektora</t>
  </si>
  <si>
    <t>Podstawy pedagogiki w pracy lektora</t>
  </si>
</sst>
</file>

<file path=xl/styles.xml><?xml version="1.0" encoding="utf-8"?>
<styleSheet xmlns="http://schemas.openxmlformats.org/spreadsheetml/2006/main">
  <numFmts count="1">
    <numFmt numFmtId="164" formatCode="0.0%"/>
  </numFmts>
  <fonts count="43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4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sz val="9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sz val="11"/>
      <color theme="1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gray0625">
        <fgColor indexed="22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22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gray0625">
        <fgColor indexed="22"/>
        <bgColor theme="0" tint="-0.14999847407452621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99FF99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0" fillId="0" borderId="0"/>
    <xf numFmtId="0" fontId="40" fillId="0" borderId="0"/>
  </cellStyleXfs>
  <cellXfs count="641">
    <xf numFmtId="0" fontId="0" fillId="0" borderId="0" xfId="0"/>
    <xf numFmtId="0" fontId="3" fillId="2" borderId="1" xfId="0" applyFont="1" applyFill="1" applyBorder="1"/>
    <xf numFmtId="0" fontId="0" fillId="3" borderId="2" xfId="0" applyFill="1" applyBorder="1" applyAlignment="1">
      <alignment horizontal="right" vertical="center"/>
    </xf>
    <xf numFmtId="0" fontId="0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textRotation="255"/>
    </xf>
    <xf numFmtId="0" fontId="8" fillId="3" borderId="5" xfId="0" applyFont="1" applyFill="1" applyBorder="1" applyAlignment="1">
      <alignment horizontal="center" vertical="center" textRotation="255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6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/>
    <xf numFmtId="0" fontId="0" fillId="0" borderId="0" xfId="0" applyAlignment="1">
      <alignment horizontal="center"/>
    </xf>
    <xf numFmtId="0" fontId="10" fillId="2" borderId="0" xfId="0" applyFont="1" applyFill="1" applyBorder="1"/>
    <xf numFmtId="0" fontId="0" fillId="3" borderId="1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 textRotation="255"/>
    </xf>
    <xf numFmtId="0" fontId="8" fillId="3" borderId="17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Border="1"/>
    <xf numFmtId="0" fontId="9" fillId="0" borderId="20" xfId="0" applyFont="1" applyBorder="1" applyAlignment="1"/>
    <xf numFmtId="0" fontId="3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/>
    </xf>
    <xf numFmtId="0" fontId="19" fillId="4" borderId="6" xfId="2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vertical="center"/>
    </xf>
    <xf numFmtId="0" fontId="21" fillId="11" borderId="6" xfId="2" applyFont="1" applyFill="1" applyBorder="1" applyAlignment="1">
      <alignment horizontal="center" vertical="center"/>
    </xf>
    <xf numFmtId="0" fontId="19" fillId="11" borderId="6" xfId="2" applyFont="1" applyFill="1" applyBorder="1" applyAlignment="1">
      <alignment horizontal="center"/>
    </xf>
    <xf numFmtId="0" fontId="19" fillId="11" borderId="6" xfId="1" applyFont="1" applyFill="1" applyBorder="1" applyAlignment="1">
      <alignment horizontal="center"/>
    </xf>
    <xf numFmtId="0" fontId="19" fillId="10" borderId="21" xfId="1" applyFont="1" applyFill="1" applyBorder="1" applyAlignment="1">
      <alignment horizontal="center"/>
    </xf>
    <xf numFmtId="0" fontId="0" fillId="10" borderId="0" xfId="0" applyFont="1" applyFill="1"/>
    <xf numFmtId="0" fontId="19" fillId="10" borderId="22" xfId="1" applyFont="1" applyFill="1" applyBorder="1" applyAlignment="1">
      <alignment horizontal="center"/>
    </xf>
    <xf numFmtId="0" fontId="19" fillId="4" borderId="9" xfId="2" applyFont="1" applyFill="1" applyBorder="1" applyAlignment="1">
      <alignment horizontal="center" vertical="center"/>
    </xf>
    <xf numFmtId="0" fontId="21" fillId="11" borderId="9" xfId="2" applyFont="1" applyFill="1" applyBorder="1" applyAlignment="1">
      <alignment horizontal="center" vertical="center"/>
    </xf>
    <xf numFmtId="0" fontId="19" fillId="11" borderId="9" xfId="2" applyFont="1" applyFill="1" applyBorder="1" applyAlignment="1">
      <alignment horizontal="center"/>
    </xf>
    <xf numFmtId="0" fontId="19" fillId="11" borderId="9" xfId="1" applyFont="1" applyFill="1" applyBorder="1" applyAlignment="1">
      <alignment horizontal="center"/>
    </xf>
    <xf numFmtId="0" fontId="19" fillId="10" borderId="10" xfId="1" applyFont="1" applyFill="1" applyBorder="1" applyAlignment="1">
      <alignment horizontal="center"/>
    </xf>
    <xf numFmtId="0" fontId="19" fillId="10" borderId="11" xfId="1" applyFont="1" applyFill="1" applyBorder="1" applyAlignment="1">
      <alignment horizontal="center"/>
    </xf>
    <xf numFmtId="0" fontId="19" fillId="10" borderId="23" xfId="1" applyFont="1" applyFill="1" applyBorder="1" applyAlignment="1">
      <alignment horizontal="center"/>
    </xf>
    <xf numFmtId="0" fontId="20" fillId="10" borderId="24" xfId="0" applyFont="1" applyFill="1" applyBorder="1" applyAlignment="1">
      <alignment vertical="center"/>
    </xf>
    <xf numFmtId="0" fontId="21" fillId="10" borderId="9" xfId="2" applyFont="1" applyFill="1" applyBorder="1" applyAlignment="1">
      <alignment horizontal="center" vertical="center"/>
    </xf>
    <xf numFmtId="0" fontId="19" fillId="10" borderId="9" xfId="2" applyFont="1" applyFill="1" applyBorder="1" applyAlignment="1">
      <alignment horizontal="center"/>
    </xf>
    <xf numFmtId="0" fontId="22" fillId="10" borderId="9" xfId="0" applyFont="1" applyFill="1" applyBorder="1"/>
    <xf numFmtId="0" fontId="22" fillId="10" borderId="10" xfId="0" applyFont="1" applyFill="1" applyBorder="1" applyAlignment="1">
      <alignment horizontal="center"/>
    </xf>
    <xf numFmtId="0" fontId="22" fillId="10" borderId="11" xfId="0" applyFont="1" applyFill="1" applyBorder="1" applyAlignment="1">
      <alignment horizontal="center"/>
    </xf>
    <xf numFmtId="0" fontId="22" fillId="10" borderId="23" xfId="0" applyFont="1" applyFill="1" applyBorder="1" applyAlignment="1">
      <alignment horizontal="center"/>
    </xf>
    <xf numFmtId="0" fontId="19" fillId="0" borderId="12" xfId="2" applyFont="1" applyFill="1" applyBorder="1" applyAlignment="1">
      <alignment horizontal="center" vertical="center"/>
    </xf>
    <xf numFmtId="0" fontId="20" fillId="10" borderId="25" xfId="0" applyFont="1" applyFill="1" applyBorder="1" applyAlignment="1">
      <alignment vertical="center"/>
    </xf>
    <xf numFmtId="0" fontId="21" fillId="11" borderId="12" xfId="2" applyFont="1" applyFill="1" applyBorder="1" applyAlignment="1">
      <alignment horizontal="center" vertical="center"/>
    </xf>
    <xf numFmtId="0" fontId="19" fillId="11" borderId="12" xfId="2" applyFont="1" applyFill="1" applyBorder="1" applyAlignment="1">
      <alignment horizontal="center"/>
    </xf>
    <xf numFmtId="0" fontId="19" fillId="11" borderId="12" xfId="1" applyFont="1" applyFill="1" applyBorder="1" applyAlignment="1">
      <alignment horizontal="center"/>
    </xf>
    <xf numFmtId="0" fontId="19" fillId="10" borderId="26" xfId="1" applyFont="1" applyFill="1" applyBorder="1" applyAlignment="1">
      <alignment horizontal="center"/>
    </xf>
    <xf numFmtId="0" fontId="19" fillId="10" borderId="27" xfId="1" applyFont="1" applyFill="1" applyBorder="1" applyAlignment="1">
      <alignment horizontal="center"/>
    </xf>
    <xf numFmtId="0" fontId="19" fillId="10" borderId="28" xfId="1" applyFont="1" applyFill="1" applyBorder="1" applyAlignment="1">
      <alignment horizontal="center"/>
    </xf>
    <xf numFmtId="0" fontId="23" fillId="12" borderId="29" xfId="0" applyFont="1" applyFill="1" applyBorder="1" applyAlignment="1">
      <alignment horizontal="center"/>
    </xf>
    <xf numFmtId="0" fontId="23" fillId="13" borderId="29" xfId="1" applyFont="1" applyFill="1" applyBorder="1" applyAlignment="1">
      <alignment horizontal="center"/>
    </xf>
    <xf numFmtId="0" fontId="23" fillId="12" borderId="4" xfId="1" applyFont="1" applyFill="1" applyBorder="1" applyAlignment="1">
      <alignment horizontal="center"/>
    </xf>
    <xf numFmtId="0" fontId="23" fillId="12" borderId="5" xfId="1" applyFont="1" applyFill="1" applyBorder="1" applyAlignment="1">
      <alignment horizontal="center"/>
    </xf>
    <xf numFmtId="0" fontId="23" fillId="12" borderId="30" xfId="1" applyFont="1" applyFill="1" applyBorder="1" applyAlignment="1">
      <alignment horizontal="center"/>
    </xf>
    <xf numFmtId="0" fontId="23" fillId="12" borderId="31" xfId="0" applyFont="1" applyFill="1" applyBorder="1" applyAlignment="1">
      <alignment horizontal="center"/>
    </xf>
    <xf numFmtId="0" fontId="23" fillId="13" borderId="31" xfId="1" applyFont="1" applyFill="1" applyBorder="1" applyAlignment="1">
      <alignment horizontal="center"/>
    </xf>
    <xf numFmtId="0" fontId="23" fillId="12" borderId="1" xfId="1" applyFont="1" applyFill="1" applyBorder="1" applyAlignment="1">
      <alignment horizontal="center"/>
    </xf>
    <xf numFmtId="0" fontId="19" fillId="10" borderId="6" xfId="1" applyFont="1" applyFill="1" applyBorder="1" applyAlignment="1">
      <alignment horizontal="center"/>
    </xf>
    <xf numFmtId="0" fontId="19" fillId="10" borderId="32" xfId="1" applyFont="1" applyFill="1" applyBorder="1" applyAlignment="1">
      <alignment horizontal="center"/>
    </xf>
    <xf numFmtId="0" fontId="19" fillId="10" borderId="9" xfId="1" applyFont="1" applyFill="1" applyBorder="1" applyAlignment="1">
      <alignment horizontal="center"/>
    </xf>
    <xf numFmtId="0" fontId="22" fillId="10" borderId="9" xfId="0" applyFont="1" applyFill="1" applyBorder="1" applyAlignment="1">
      <alignment horizontal="center"/>
    </xf>
    <xf numFmtId="0" fontId="19" fillId="10" borderId="33" xfId="1" applyFont="1" applyFill="1" applyBorder="1" applyAlignment="1">
      <alignment horizontal="center"/>
    </xf>
    <xf numFmtId="0" fontId="19" fillId="10" borderId="12" xfId="1" applyFont="1" applyFill="1" applyBorder="1" applyAlignment="1">
      <alignment horizontal="center"/>
    </xf>
    <xf numFmtId="0" fontId="23" fillId="12" borderId="29" xfId="1" applyFont="1" applyFill="1" applyBorder="1" applyAlignment="1">
      <alignment horizontal="center"/>
    </xf>
    <xf numFmtId="0" fontId="23" fillId="12" borderId="17" xfId="1" applyFont="1" applyFill="1" applyBorder="1" applyAlignment="1">
      <alignment horizontal="center"/>
    </xf>
    <xf numFmtId="0" fontId="23" fillId="12" borderId="34" xfId="1" applyFont="1" applyFill="1" applyBorder="1" applyAlignment="1">
      <alignment horizontal="center"/>
    </xf>
    <xf numFmtId="0" fontId="23" fillId="12" borderId="31" xfId="1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/>
    </xf>
    <xf numFmtId="0" fontId="23" fillId="12" borderId="35" xfId="1" applyFont="1" applyFill="1" applyBorder="1" applyAlignment="1">
      <alignment horizontal="center"/>
    </xf>
    <xf numFmtId="0" fontId="7" fillId="0" borderId="0" xfId="0" applyFont="1"/>
    <xf numFmtId="0" fontId="24" fillId="8" borderId="0" xfId="0" applyFont="1" applyFill="1"/>
    <xf numFmtId="0" fontId="24" fillId="0" borderId="0" xfId="0" applyFont="1"/>
    <xf numFmtId="0" fontId="24" fillId="7" borderId="0" xfId="0" applyFont="1" applyFill="1"/>
    <xf numFmtId="0" fontId="24" fillId="14" borderId="0" xfId="0" applyFont="1" applyFill="1"/>
    <xf numFmtId="0" fontId="24" fillId="10" borderId="0" xfId="0" applyFont="1" applyFill="1"/>
    <xf numFmtId="0" fontId="24" fillId="0" borderId="0" xfId="0" applyFont="1" applyFill="1"/>
    <xf numFmtId="0" fontId="24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36" xfId="0" applyFill="1" applyBorder="1" applyAlignment="1">
      <alignment horizontal="center" vertical="center"/>
    </xf>
    <xf numFmtId="0" fontId="0" fillId="10" borderId="0" xfId="0" applyFill="1"/>
    <xf numFmtId="0" fontId="26" fillId="15" borderId="37" xfId="0" applyFont="1" applyFill="1" applyBorder="1" applyAlignment="1">
      <alignment horizontal="center" vertical="center" textRotation="255"/>
    </xf>
    <xf numFmtId="0" fontId="26" fillId="15" borderId="38" xfId="0" applyFont="1" applyFill="1" applyBorder="1" applyAlignment="1">
      <alignment horizontal="center" vertical="center" textRotation="255"/>
    </xf>
    <xf numFmtId="0" fontId="20" fillId="0" borderId="6" xfId="0" applyFont="1" applyFill="1" applyBorder="1" applyAlignment="1">
      <alignment horizontal="center"/>
    </xf>
    <xf numFmtId="0" fontId="20" fillId="0" borderId="39" xfId="0" applyFont="1" applyFill="1" applyBorder="1" applyAlignment="1">
      <alignment horizontal="left" vertical="center"/>
    </xf>
    <xf numFmtId="0" fontId="27" fillId="0" borderId="39" xfId="0" applyFont="1" applyFill="1" applyBorder="1" applyAlignment="1">
      <alignment horizontal="left"/>
    </xf>
    <xf numFmtId="0" fontId="20" fillId="0" borderId="40" xfId="0" applyFont="1" applyFill="1" applyBorder="1" applyAlignment="1">
      <alignment horizontal="center"/>
    </xf>
    <xf numFmtId="0" fontId="20" fillId="0" borderId="39" xfId="0" applyFont="1" applyFill="1" applyBorder="1" applyAlignment="1">
      <alignment horizontal="center"/>
    </xf>
    <xf numFmtId="0" fontId="20" fillId="0" borderId="4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/>
    </xf>
    <xf numFmtId="0" fontId="20" fillId="0" borderId="42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/>
    </xf>
    <xf numFmtId="0" fontId="20" fillId="0" borderId="44" xfId="0" applyFont="1" applyFill="1" applyBorder="1" applyAlignment="1">
      <alignment horizontal="left" vertical="center"/>
    </xf>
    <xf numFmtId="0" fontId="27" fillId="0" borderId="44" xfId="0" applyFont="1" applyFill="1" applyBorder="1" applyAlignment="1">
      <alignment horizontal="center" vertical="center"/>
    </xf>
    <xf numFmtId="1" fontId="20" fillId="0" borderId="40" xfId="0" applyNumberFormat="1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1" fontId="27" fillId="0" borderId="29" xfId="0" applyNumberFormat="1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/>
    </xf>
    <xf numFmtId="0" fontId="20" fillId="0" borderId="49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center"/>
    </xf>
    <xf numFmtId="0" fontId="20" fillId="0" borderId="5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0" fillId="10" borderId="54" xfId="0" applyFont="1" applyFill="1" applyBorder="1" applyAlignment="1">
      <alignment horizontal="left" vertical="center"/>
    </xf>
    <xf numFmtId="0" fontId="27" fillId="10" borderId="44" xfId="0" applyFont="1" applyFill="1" applyBorder="1" applyAlignment="1">
      <alignment horizontal="left"/>
    </xf>
    <xf numFmtId="1" fontId="20" fillId="10" borderId="40" xfId="0" applyNumberFormat="1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7" fillId="10" borderId="54" xfId="0" applyFont="1" applyFill="1" applyBorder="1" applyAlignment="1">
      <alignment horizontal="left"/>
    </xf>
    <xf numFmtId="0" fontId="20" fillId="10" borderId="40" xfId="0" applyFont="1" applyFill="1" applyBorder="1" applyAlignment="1">
      <alignment horizontal="center"/>
    </xf>
    <xf numFmtId="0" fontId="20" fillId="10" borderId="54" xfId="0" applyFont="1" applyFill="1" applyBorder="1" applyAlignment="1">
      <alignment horizontal="center"/>
    </xf>
    <xf numFmtId="0" fontId="27" fillId="10" borderId="57" xfId="0" applyFont="1" applyFill="1" applyBorder="1" applyAlignment="1">
      <alignment horizontal="left"/>
    </xf>
    <xf numFmtId="0" fontId="27" fillId="10" borderId="24" xfId="0" applyFont="1" applyFill="1" applyBorder="1" applyAlignment="1">
      <alignment horizontal="left"/>
    </xf>
    <xf numFmtId="0" fontId="24" fillId="0" borderId="11" xfId="0" applyFont="1" applyFill="1" applyBorder="1"/>
    <xf numFmtId="0" fontId="24" fillId="0" borderId="19" xfId="0" applyFont="1" applyFill="1" applyBorder="1"/>
    <xf numFmtId="0" fontId="20" fillId="10" borderId="9" xfId="0" applyFont="1" applyFill="1" applyBorder="1" applyAlignment="1">
      <alignment horizontal="center"/>
    </xf>
    <xf numFmtId="0" fontId="22" fillId="10" borderId="41" xfId="0" applyFont="1" applyFill="1" applyBorder="1" applyAlignment="1">
      <alignment horizontal="center"/>
    </xf>
    <xf numFmtId="0" fontId="22" fillId="10" borderId="19" xfId="0" applyFont="1" applyFill="1" applyBorder="1" applyAlignment="1">
      <alignment horizontal="center"/>
    </xf>
    <xf numFmtId="0" fontId="27" fillId="10" borderId="1" xfId="0" applyFont="1" applyFill="1" applyBorder="1" applyAlignment="1">
      <alignment horizontal="left"/>
    </xf>
    <xf numFmtId="0" fontId="20" fillId="10" borderId="31" xfId="0" applyFont="1" applyFill="1" applyBorder="1" applyAlignment="1">
      <alignment horizontal="center"/>
    </xf>
    <xf numFmtId="0" fontId="20" fillId="10" borderId="58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left" vertical="center"/>
    </xf>
    <xf numFmtId="0" fontId="27" fillId="0" borderId="59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left" vertical="center"/>
    </xf>
    <xf numFmtId="0" fontId="27" fillId="0" borderId="60" xfId="0" applyFont="1" applyFill="1" applyBorder="1" applyAlignment="1">
      <alignment horizontal="left"/>
    </xf>
    <xf numFmtId="0" fontId="20" fillId="0" borderId="60" xfId="0" applyFont="1" applyFill="1" applyBorder="1" applyAlignment="1">
      <alignment horizontal="center"/>
    </xf>
    <xf numFmtId="0" fontId="20" fillId="0" borderId="54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left"/>
    </xf>
    <xf numFmtId="0" fontId="20" fillId="0" borderId="44" xfId="0" applyFont="1" applyFill="1" applyBorder="1" applyAlignment="1">
      <alignment horizontal="center"/>
    </xf>
    <xf numFmtId="0" fontId="20" fillId="0" borderId="54" xfId="0" applyFont="1" applyFill="1" applyBorder="1" applyAlignment="1">
      <alignment horizontal="left" vertical="center"/>
    </xf>
    <xf numFmtId="0" fontId="27" fillId="0" borderId="57" xfId="0" applyFont="1" applyFill="1" applyBorder="1" applyAlignment="1">
      <alignment horizontal="left"/>
    </xf>
    <xf numFmtId="0" fontId="20" fillId="0" borderId="6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7" fillId="10" borderId="40" xfId="0" applyFont="1" applyFill="1" applyBorder="1" applyAlignment="1">
      <alignment horizontal="left"/>
    </xf>
    <xf numFmtId="0" fontId="20" fillId="10" borderId="55" xfId="0" applyFont="1" applyFill="1" applyBorder="1" applyAlignment="1">
      <alignment horizontal="center" vertical="center"/>
    </xf>
    <xf numFmtId="0" fontId="20" fillId="10" borderId="65" xfId="0" applyFont="1" applyFill="1" applyBorder="1" applyAlignment="1">
      <alignment horizontal="center" vertical="center"/>
    </xf>
    <xf numFmtId="0" fontId="20" fillId="10" borderId="42" xfId="0" applyFont="1" applyFill="1" applyBorder="1" applyAlignment="1">
      <alignment horizontal="center" vertical="center"/>
    </xf>
    <xf numFmtId="0" fontId="24" fillId="10" borderId="40" xfId="0" applyFont="1" applyFill="1" applyBorder="1"/>
    <xf numFmtId="0" fontId="22" fillId="10" borderId="65" xfId="0" applyFont="1" applyFill="1" applyBorder="1" applyAlignment="1">
      <alignment horizontal="center"/>
    </xf>
    <xf numFmtId="0" fontId="22" fillId="10" borderId="42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66" xfId="0" applyFont="1" applyFill="1" applyBorder="1" applyAlignment="1">
      <alignment horizontal="center"/>
    </xf>
    <xf numFmtId="0" fontId="20" fillId="0" borderId="6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10" borderId="39" xfId="0" applyFont="1" applyFill="1" applyBorder="1" applyAlignment="1">
      <alignment horizontal="left"/>
    </xf>
    <xf numFmtId="0" fontId="20" fillId="10" borderId="6" xfId="0" applyFont="1" applyFill="1" applyBorder="1" applyAlignment="1">
      <alignment horizontal="center"/>
    </xf>
    <xf numFmtId="0" fontId="20" fillId="10" borderId="75" xfId="0" applyFont="1" applyFill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0" fontId="20" fillId="10" borderId="10" xfId="0" applyFont="1" applyFill="1" applyBorder="1" applyAlignment="1">
      <alignment horizontal="center" vertical="center"/>
    </xf>
    <xf numFmtId="0" fontId="20" fillId="10" borderId="11" xfId="0" applyFont="1" applyFill="1" applyBorder="1" applyAlignment="1">
      <alignment horizontal="center" vertical="center"/>
    </xf>
    <xf numFmtId="0" fontId="20" fillId="10" borderId="19" xfId="0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left"/>
    </xf>
    <xf numFmtId="0" fontId="20" fillId="10" borderId="76" xfId="0" applyFont="1" applyFill="1" applyBorder="1" applyAlignment="1">
      <alignment horizontal="center" vertical="center"/>
    </xf>
    <xf numFmtId="0" fontId="20" fillId="10" borderId="63" xfId="0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7" fillId="10" borderId="9" xfId="0" applyFont="1" applyFill="1" applyBorder="1" applyAlignment="1">
      <alignment horizontal="left"/>
    </xf>
    <xf numFmtId="0" fontId="20" fillId="10" borderId="41" xfId="0" applyFont="1" applyFill="1" applyBorder="1" applyAlignment="1">
      <alignment horizontal="center" vertical="center"/>
    </xf>
    <xf numFmtId="0" fontId="20" fillId="10" borderId="44" xfId="0" applyFont="1" applyFill="1" applyBorder="1" applyAlignment="1">
      <alignment horizontal="left" vertical="center"/>
    </xf>
    <xf numFmtId="0" fontId="20" fillId="10" borderId="43" xfId="0" applyFont="1" applyFill="1" applyBorder="1" applyAlignment="1">
      <alignment horizontal="center"/>
    </xf>
    <xf numFmtId="0" fontId="20" fillId="10" borderId="33" xfId="0" applyFont="1" applyFill="1" applyBorder="1" applyAlignment="1">
      <alignment horizontal="center"/>
    </xf>
    <xf numFmtId="0" fontId="20" fillId="10" borderId="77" xfId="0" applyFont="1" applyFill="1" applyBorder="1" applyAlignment="1">
      <alignment horizontal="center" vertical="center"/>
    </xf>
    <xf numFmtId="0" fontId="27" fillId="16" borderId="71" xfId="0" applyFont="1" applyFill="1" applyBorder="1" applyAlignment="1">
      <alignment horizontal="center" vertical="center"/>
    </xf>
    <xf numFmtId="0" fontId="27" fillId="16" borderId="72" xfId="0" applyFont="1" applyFill="1" applyBorder="1" applyAlignment="1">
      <alignment horizontal="center" vertical="center"/>
    </xf>
    <xf numFmtId="0" fontId="27" fillId="16" borderId="69" xfId="0" applyFont="1" applyFill="1" applyBorder="1" applyAlignment="1">
      <alignment horizontal="center" vertical="center"/>
    </xf>
    <xf numFmtId="0" fontId="27" fillId="16" borderId="73" xfId="0" applyFont="1" applyFill="1" applyBorder="1" applyAlignment="1">
      <alignment horizontal="center" vertical="center"/>
    </xf>
    <xf numFmtId="0" fontId="27" fillId="16" borderId="74" xfId="0" applyFont="1" applyFill="1" applyBorder="1" applyAlignment="1">
      <alignment horizontal="center" vertical="center"/>
    </xf>
    <xf numFmtId="1" fontId="27" fillId="16" borderId="29" xfId="0" applyNumberFormat="1" applyFont="1" applyFill="1" applyBorder="1" applyAlignment="1">
      <alignment horizontal="center"/>
    </xf>
    <xf numFmtId="0" fontId="27" fillId="16" borderId="46" xfId="0" applyFont="1" applyFill="1" applyBorder="1" applyAlignment="1">
      <alignment horizontal="center"/>
    </xf>
    <xf numFmtId="0" fontId="27" fillId="16" borderId="45" xfId="0" applyFont="1" applyFill="1" applyBorder="1" applyAlignment="1">
      <alignment horizontal="center" vertical="center"/>
    </xf>
    <xf numFmtId="0" fontId="27" fillId="16" borderId="47" xfId="0" applyFont="1" applyFill="1" applyBorder="1" applyAlignment="1">
      <alignment horizontal="center" vertical="center"/>
    </xf>
    <xf numFmtId="0" fontId="27" fillId="16" borderId="5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16" borderId="29" xfId="0" applyFont="1" applyFill="1" applyBorder="1" applyAlignment="1">
      <alignment horizontal="center" vertical="center"/>
    </xf>
    <xf numFmtId="0" fontId="20" fillId="16" borderId="46" xfId="0" applyFont="1" applyFill="1" applyBorder="1" applyAlignment="1">
      <alignment horizontal="center" vertical="center"/>
    </xf>
    <xf numFmtId="0" fontId="20" fillId="16" borderId="45" xfId="0" applyFont="1" applyFill="1" applyBorder="1" applyAlignment="1">
      <alignment horizontal="center" vertical="center"/>
    </xf>
    <xf numFmtId="0" fontId="20" fillId="16" borderId="47" xfId="0" applyFont="1" applyFill="1" applyBorder="1" applyAlignment="1">
      <alignment horizontal="center" vertical="center"/>
    </xf>
    <xf numFmtId="0" fontId="20" fillId="16" borderId="59" xfId="0" applyFont="1" applyFill="1" applyBorder="1" applyAlignment="1">
      <alignment horizontal="center" vertical="center"/>
    </xf>
    <xf numFmtId="1" fontId="27" fillId="0" borderId="71" xfId="0" applyNumberFormat="1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/>
    </xf>
    <xf numFmtId="0" fontId="31" fillId="0" borderId="29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/>
    </xf>
    <xf numFmtId="0" fontId="30" fillId="0" borderId="78" xfId="0" applyFont="1" applyFill="1" applyBorder="1" applyAlignment="1">
      <alignment horizontal="center"/>
    </xf>
    <xf numFmtId="0" fontId="31" fillId="0" borderId="59" xfId="0" applyFont="1" applyFill="1" applyBorder="1" applyAlignment="1">
      <alignment horizontal="center" vertical="center"/>
    </xf>
    <xf numFmtId="0" fontId="31" fillId="10" borderId="47" xfId="0" applyFont="1" applyFill="1" applyBorder="1" applyAlignment="1">
      <alignment horizontal="center" vertical="center"/>
    </xf>
    <xf numFmtId="0" fontId="31" fillId="10" borderId="53" xfId="0" applyFont="1" applyFill="1" applyBorder="1" applyAlignment="1">
      <alignment horizontal="center" vertical="center"/>
    </xf>
    <xf numFmtId="1" fontId="30" fillId="0" borderId="29" xfId="0" applyNumberFormat="1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29" fillId="0" borderId="45" xfId="0" applyFont="1" applyFill="1" applyBorder="1" applyAlignment="1">
      <alignment horizontal="left" vertical="center"/>
    </xf>
    <xf numFmtId="0" fontId="29" fillId="0" borderId="30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31" fillId="0" borderId="29" xfId="0" applyFont="1" applyFill="1" applyBorder="1" applyAlignment="1">
      <alignment horizontal="center" vertical="center"/>
    </xf>
    <xf numFmtId="2" fontId="31" fillId="0" borderId="16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10" borderId="30" xfId="0" applyFont="1" applyFill="1" applyBorder="1" applyAlignment="1">
      <alignment horizontal="center" vertical="center"/>
    </xf>
    <xf numFmtId="0" fontId="29" fillId="10" borderId="3" xfId="0" applyFont="1" applyFill="1" applyBorder="1" applyAlignment="1">
      <alignment vertical="center"/>
    </xf>
    <xf numFmtId="17" fontId="0" fillId="0" borderId="0" xfId="0" applyNumberFormat="1"/>
    <xf numFmtId="0" fontId="7" fillId="15" borderId="79" xfId="0" applyFont="1" applyFill="1" applyBorder="1" applyAlignment="1" applyProtection="1">
      <alignment horizontal="center" vertical="center" textRotation="90"/>
      <protection locked="0"/>
    </xf>
    <xf numFmtId="0" fontId="7" fillId="15" borderId="80" xfId="0" applyFont="1" applyFill="1" applyBorder="1" applyAlignment="1" applyProtection="1">
      <alignment horizontal="center" vertical="center" textRotation="90"/>
      <protection locked="0"/>
    </xf>
    <xf numFmtId="0" fontId="26" fillId="15" borderId="81" xfId="0" applyFont="1" applyFill="1" applyBorder="1" applyAlignment="1">
      <alignment horizontal="center" vertical="center" textRotation="255"/>
    </xf>
    <xf numFmtId="0" fontId="20" fillId="0" borderId="5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20" fillId="0" borderId="83" xfId="0" applyFont="1" applyFill="1" applyBorder="1" applyAlignment="1">
      <alignment horizontal="center" vertical="center"/>
    </xf>
    <xf numFmtId="1" fontId="20" fillId="0" borderId="82" xfId="0" applyNumberFormat="1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84" xfId="0" applyFont="1" applyFill="1" applyBorder="1" applyAlignment="1">
      <alignment horizontal="center" vertical="center"/>
    </xf>
    <xf numFmtId="0" fontId="20" fillId="0" borderId="85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10" borderId="9" xfId="0" applyFont="1" applyFill="1" applyBorder="1" applyAlignment="1">
      <alignment horizontal="center" vertical="center"/>
    </xf>
    <xf numFmtId="0" fontId="22" fillId="10" borderId="83" xfId="0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7" fillId="0" borderId="16" xfId="0" applyNumberFormat="1" applyFont="1" applyFill="1" applyBorder="1" applyAlignment="1">
      <alignment horizontal="center" vertical="center"/>
    </xf>
    <xf numFmtId="1" fontId="20" fillId="0" borderId="6" xfId="0" applyNumberFormat="1" applyFont="1" applyFill="1" applyBorder="1" applyAlignment="1">
      <alignment horizontal="center" vertical="center"/>
    </xf>
    <xf numFmtId="0" fontId="20" fillId="0" borderId="86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0" fontId="24" fillId="0" borderId="86" xfId="0" applyFont="1" applyFill="1" applyBorder="1"/>
    <xf numFmtId="1" fontId="27" fillId="0" borderId="46" xfId="0" applyNumberFormat="1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0" fillId="0" borderId="87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10" borderId="82" xfId="0" applyFont="1" applyFill="1" applyBorder="1" applyAlignment="1">
      <alignment horizontal="center" vertical="center"/>
    </xf>
    <xf numFmtId="0" fontId="20" fillId="10" borderId="40" xfId="0" applyFont="1" applyFill="1" applyBorder="1" applyAlignment="1">
      <alignment horizontal="center" vertical="center"/>
    </xf>
    <xf numFmtId="0" fontId="20" fillId="10" borderId="54" xfId="0" applyFont="1" applyFill="1" applyBorder="1" applyAlignment="1">
      <alignment horizontal="center" vertical="center"/>
    </xf>
    <xf numFmtId="0" fontId="22" fillId="10" borderId="82" xfId="0" applyFont="1" applyFill="1" applyBorder="1" applyAlignment="1">
      <alignment horizontal="center"/>
    </xf>
    <xf numFmtId="0" fontId="22" fillId="10" borderId="55" xfId="0" applyFont="1" applyFill="1" applyBorder="1" applyAlignment="1">
      <alignment horizontal="center"/>
    </xf>
    <xf numFmtId="0" fontId="22" fillId="10" borderId="40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 vertical="center"/>
    </xf>
    <xf numFmtId="0" fontId="20" fillId="0" borderId="88" xfId="0" applyFont="1" applyFill="1" applyBorder="1" applyAlignment="1">
      <alignment horizontal="center" vertical="center"/>
    </xf>
    <xf numFmtId="0" fontId="20" fillId="10" borderId="44" xfId="0" applyFont="1" applyFill="1" applyBorder="1" applyAlignment="1">
      <alignment horizontal="center" vertical="center"/>
    </xf>
    <xf numFmtId="0" fontId="20" fillId="10" borderId="49" xfId="0" applyFont="1" applyFill="1" applyBorder="1" applyAlignment="1">
      <alignment horizontal="center" vertical="center"/>
    </xf>
    <xf numFmtId="0" fontId="20" fillId="10" borderId="22" xfId="0" applyFont="1" applyFill="1" applyBorder="1" applyAlignment="1">
      <alignment horizontal="center" vertical="center"/>
    </xf>
    <xf numFmtId="0" fontId="20" fillId="10" borderId="50" xfId="0" applyFont="1" applyFill="1" applyBorder="1" applyAlignment="1">
      <alignment horizontal="center" vertical="center"/>
    </xf>
    <xf numFmtId="0" fontId="22" fillId="10" borderId="54" xfId="0" applyFont="1" applyFill="1" applyBorder="1" applyAlignment="1">
      <alignment horizontal="center"/>
    </xf>
    <xf numFmtId="0" fontId="20" fillId="10" borderId="51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20" fillId="10" borderId="43" xfId="0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7" fillId="16" borderId="46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7" fillId="10" borderId="69" xfId="0" applyFont="1" applyFill="1" applyBorder="1" applyAlignment="1">
      <alignment horizontal="center" vertical="center"/>
    </xf>
    <xf numFmtId="0" fontId="31" fillId="10" borderId="43" xfId="0" applyFont="1" applyFill="1" applyBorder="1" applyAlignment="1">
      <alignment horizontal="center" vertical="center"/>
    </xf>
    <xf numFmtId="0" fontId="31" fillId="10" borderId="36" xfId="0" applyFont="1" applyFill="1" applyBorder="1" applyAlignment="1">
      <alignment horizontal="center" vertical="center"/>
    </xf>
    <xf numFmtId="0" fontId="30" fillId="10" borderId="74" xfId="0" applyFont="1" applyFill="1" applyBorder="1" applyAlignment="1">
      <alignment horizontal="center" vertical="center"/>
    </xf>
    <xf numFmtId="0" fontId="30" fillId="10" borderId="73" xfId="0" applyFont="1" applyFill="1" applyBorder="1" applyAlignment="1">
      <alignment horizontal="center" vertical="center"/>
    </xf>
    <xf numFmtId="0" fontId="30" fillId="10" borderId="89" xfId="0" applyFont="1" applyFill="1" applyBorder="1" applyAlignment="1">
      <alignment horizontal="center" vertical="center"/>
    </xf>
    <xf numFmtId="0" fontId="31" fillId="10" borderId="90" xfId="0" applyFont="1" applyFill="1" applyBorder="1" applyAlignment="1">
      <alignment horizontal="center" vertical="center"/>
    </xf>
    <xf numFmtId="0" fontId="31" fillId="10" borderId="59" xfId="0" applyFont="1" applyFill="1" applyBorder="1" applyAlignment="1">
      <alignment horizontal="center" vertical="center"/>
    </xf>
    <xf numFmtId="0" fontId="31" fillId="10" borderId="29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0" fillId="10" borderId="91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6" fillId="15" borderId="92" xfId="0" applyFont="1" applyFill="1" applyBorder="1" applyAlignment="1">
      <alignment horizontal="center" vertical="center" textRotation="90"/>
    </xf>
    <xf numFmtId="0" fontId="20" fillId="0" borderId="93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0" fillId="0" borderId="94" xfId="0" applyFont="1" applyFill="1" applyBorder="1" applyAlignment="1">
      <alignment horizontal="center" vertical="center"/>
    </xf>
    <xf numFmtId="0" fontId="20" fillId="0" borderId="95" xfId="0" applyFont="1" applyFill="1" applyBorder="1" applyAlignment="1">
      <alignment horizontal="center" vertical="center"/>
    </xf>
    <xf numFmtId="0" fontId="20" fillId="0" borderId="96" xfId="0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/>
    </xf>
    <xf numFmtId="0" fontId="20" fillId="0" borderId="98" xfId="0" applyFont="1" applyFill="1" applyBorder="1" applyAlignment="1">
      <alignment horizontal="center" vertical="center"/>
    </xf>
    <xf numFmtId="0" fontId="20" fillId="0" borderId="99" xfId="0" applyFont="1" applyFill="1" applyBorder="1" applyAlignment="1">
      <alignment horizontal="center" vertical="center"/>
    </xf>
    <xf numFmtId="0" fontId="24" fillId="0" borderId="32" xfId="0" applyFont="1" applyFill="1" applyBorder="1"/>
    <xf numFmtId="0" fontId="24" fillId="0" borderId="100" xfId="0" applyFont="1" applyFill="1" applyBorder="1"/>
    <xf numFmtId="0" fontId="24" fillId="0" borderId="6" xfId="0" applyFont="1" applyFill="1" applyBorder="1"/>
    <xf numFmtId="0" fontId="20" fillId="0" borderId="2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2" fillId="0" borderId="42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55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24" fillId="0" borderId="55" xfId="0" applyFont="1" applyFill="1" applyBorder="1"/>
    <xf numFmtId="0" fontId="20" fillId="0" borderId="77" xfId="0" applyFont="1" applyFill="1" applyBorder="1" applyAlignment="1">
      <alignment horizontal="center" vertical="center"/>
    </xf>
    <xf numFmtId="0" fontId="24" fillId="0" borderId="67" xfId="0" applyFont="1" applyFill="1" applyBorder="1"/>
    <xf numFmtId="0" fontId="24" fillId="0" borderId="101" xfId="0" applyFont="1" applyFill="1" applyBorder="1"/>
    <xf numFmtId="0" fontId="24" fillId="0" borderId="68" xfId="0" applyFont="1" applyFill="1" applyBorder="1"/>
    <xf numFmtId="0" fontId="27" fillId="0" borderId="102" xfId="0" applyFont="1" applyFill="1" applyBorder="1" applyAlignment="1">
      <alignment horizontal="center" vertical="center"/>
    </xf>
    <xf numFmtId="0" fontId="24" fillId="10" borderId="0" xfId="0" applyFont="1" applyFill="1" applyBorder="1"/>
    <xf numFmtId="0" fontId="20" fillId="10" borderId="23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24" fillId="10" borderId="19" xfId="0" applyFont="1" applyFill="1" applyBorder="1"/>
    <xf numFmtId="0" fontId="24" fillId="10" borderId="64" xfId="0" applyFont="1" applyFill="1" applyBorder="1"/>
    <xf numFmtId="0" fontId="27" fillId="16" borderId="70" xfId="0" applyFont="1" applyFill="1" applyBorder="1" applyAlignment="1">
      <alignment horizontal="center" vertical="center"/>
    </xf>
    <xf numFmtId="0" fontId="27" fillId="16" borderId="16" xfId="0" applyFont="1" applyFill="1" applyBorder="1" applyAlignment="1">
      <alignment horizontal="center" vertical="center"/>
    </xf>
    <xf numFmtId="0" fontId="27" fillId="16" borderId="29" xfId="0" applyFont="1" applyFill="1" applyBorder="1" applyAlignment="1">
      <alignment horizontal="center" vertical="center"/>
    </xf>
    <xf numFmtId="0" fontId="27" fillId="16" borderId="48" xfId="0" applyFont="1" applyFill="1" applyBorder="1" applyAlignment="1">
      <alignment horizontal="center" vertical="center"/>
    </xf>
    <xf numFmtId="0" fontId="20" fillId="0" borderId="103" xfId="0" applyFont="1" applyFill="1" applyBorder="1" applyAlignment="1">
      <alignment horizontal="center" vertical="center"/>
    </xf>
    <xf numFmtId="0" fontId="20" fillId="16" borderId="30" xfId="0" applyFont="1" applyFill="1" applyBorder="1" applyAlignment="1">
      <alignment horizontal="center" vertical="center"/>
    </xf>
    <xf numFmtId="0" fontId="27" fillId="10" borderId="73" xfId="0" applyFont="1" applyFill="1" applyBorder="1" applyAlignment="1">
      <alignment horizontal="center" vertical="center"/>
    </xf>
    <xf numFmtId="0" fontId="27" fillId="10" borderId="74" xfId="0" applyFont="1" applyFill="1" applyBorder="1" applyAlignment="1">
      <alignment horizontal="center" vertical="center"/>
    </xf>
    <xf numFmtId="0" fontId="27" fillId="10" borderId="72" xfId="0" applyFont="1" applyFill="1" applyBorder="1" applyAlignment="1">
      <alignment horizontal="center" vertical="center"/>
    </xf>
    <xf numFmtId="0" fontId="30" fillId="10" borderId="46" xfId="0" applyFont="1" applyFill="1" applyBorder="1" applyAlignment="1">
      <alignment horizontal="center" vertical="center"/>
    </xf>
    <xf numFmtId="0" fontId="30" fillId="10" borderId="47" xfId="0" applyFont="1" applyFill="1" applyBorder="1" applyAlignment="1">
      <alignment horizontal="center" vertical="center"/>
    </xf>
    <xf numFmtId="0" fontId="30" fillId="10" borderId="48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1" fillId="10" borderId="31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/>
    </xf>
    <xf numFmtId="0" fontId="31" fillId="10" borderId="48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/>
    </xf>
    <xf numFmtId="0" fontId="34" fillId="10" borderId="3" xfId="0" applyFont="1" applyFill="1" applyBorder="1" applyAlignment="1">
      <alignment horizontal="center" vertical="center"/>
    </xf>
    <xf numFmtId="0" fontId="35" fillId="10" borderId="3" xfId="0" applyFont="1" applyFill="1" applyBorder="1" applyAlignment="1">
      <alignment horizontal="center" vertical="center"/>
    </xf>
    <xf numFmtId="0" fontId="36" fillId="10" borderId="3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20" fillId="0" borderId="104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  <xf numFmtId="0" fontId="22" fillId="0" borderId="82" xfId="0" applyFont="1" applyFill="1" applyBorder="1" applyAlignment="1">
      <alignment horizontal="center"/>
    </xf>
    <xf numFmtId="0" fontId="24" fillId="0" borderId="82" xfId="0" applyFont="1" applyFill="1" applyBorder="1"/>
    <xf numFmtId="0" fontId="27" fillId="0" borderId="82" xfId="0" applyFont="1" applyFill="1" applyBorder="1" applyAlignment="1">
      <alignment horizontal="center" vertical="center"/>
    </xf>
    <xf numFmtId="0" fontId="24" fillId="0" borderId="33" xfId="0" applyFont="1" applyFill="1" applyBorder="1"/>
    <xf numFmtId="0" fontId="20" fillId="0" borderId="101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10" borderId="51" xfId="0" applyFont="1" applyFill="1" applyBorder="1" applyAlignment="1">
      <alignment horizontal="center" vertical="center"/>
    </xf>
    <xf numFmtId="0" fontId="20" fillId="10" borderId="64" xfId="0" applyFont="1" applyFill="1" applyBorder="1" applyAlignment="1">
      <alignment horizontal="center" vertical="center"/>
    </xf>
    <xf numFmtId="0" fontId="20" fillId="10" borderId="87" xfId="0" applyFont="1" applyFill="1" applyBorder="1" applyAlignment="1">
      <alignment horizontal="center" vertical="center"/>
    </xf>
    <xf numFmtId="0" fontId="27" fillId="16" borderId="105" xfId="0" applyFont="1" applyFill="1" applyBorder="1" applyAlignment="1">
      <alignment horizontal="center" vertical="center"/>
    </xf>
    <xf numFmtId="0" fontId="30" fillId="10" borderId="71" xfId="0" applyFont="1" applyFill="1" applyBorder="1" applyAlignment="1">
      <alignment horizontal="center" vertical="center"/>
    </xf>
    <xf numFmtId="0" fontId="30" fillId="10" borderId="105" xfId="0" applyFont="1" applyFill="1" applyBorder="1" applyAlignment="1">
      <alignment horizontal="center" vertical="center"/>
    </xf>
    <xf numFmtId="0" fontId="30" fillId="10" borderId="102" xfId="0" applyFont="1" applyFill="1" applyBorder="1" applyAlignment="1">
      <alignment horizontal="center" vertical="center"/>
    </xf>
    <xf numFmtId="0" fontId="39" fillId="10" borderId="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10" borderId="0" xfId="0" applyFont="1" applyFill="1"/>
    <xf numFmtId="0" fontId="27" fillId="0" borderId="60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0" fillId="10" borderId="62" xfId="0" applyFont="1" applyFill="1" applyBorder="1" applyAlignment="1">
      <alignment horizontal="center" vertical="center"/>
    </xf>
    <xf numFmtId="0" fontId="30" fillId="0" borderId="71" xfId="0" applyFont="1" applyFill="1" applyBorder="1" applyAlignment="1">
      <alignment horizontal="center" vertical="center"/>
    </xf>
    <xf numFmtId="0" fontId="30" fillId="0" borderId="105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24" fillId="10" borderId="0" xfId="0" applyFont="1" applyFill="1" applyBorder="1" applyAlignment="1">
      <alignment horizontal="center" vertical="center"/>
    </xf>
    <xf numFmtId="0" fontId="20" fillId="10" borderId="58" xfId="0" applyFont="1" applyFill="1" applyBorder="1" applyAlignment="1">
      <alignment horizontal="left" vertical="center"/>
    </xf>
    <xf numFmtId="0" fontId="27" fillId="0" borderId="29" xfId="0" applyFont="1" applyFill="1" applyBorder="1" applyAlignment="1">
      <alignment horizontal="left" vertical="center"/>
    </xf>
    <xf numFmtId="0" fontId="20" fillId="0" borderId="76" xfId="0" applyFont="1" applyFill="1" applyBorder="1" applyAlignment="1">
      <alignment horizontal="center"/>
    </xf>
    <xf numFmtId="0" fontId="20" fillId="0" borderId="43" xfId="0" applyFont="1" applyFill="1" applyBorder="1" applyAlignment="1">
      <alignment horizontal="left"/>
    </xf>
    <xf numFmtId="0" fontId="27" fillId="0" borderId="63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87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4" fillId="10" borderId="57" xfId="0" applyFont="1" applyFill="1" applyBorder="1"/>
    <xf numFmtId="0" fontId="24" fillId="10" borderId="52" xfId="0" applyFont="1" applyFill="1" applyBorder="1"/>
    <xf numFmtId="0" fontId="24" fillId="10" borderId="14" xfId="0" applyFont="1" applyFill="1" applyBorder="1"/>
    <xf numFmtId="0" fontId="24" fillId="10" borderId="20" xfId="0" applyFont="1" applyFill="1" applyBorder="1"/>
    <xf numFmtId="0" fontId="24" fillId="10" borderId="12" xfId="0" applyFont="1" applyFill="1" applyBorder="1"/>
    <xf numFmtId="0" fontId="20" fillId="10" borderId="6" xfId="0" applyFont="1" applyFill="1" applyBorder="1" applyAlignment="1">
      <alignment horizontal="left" vertical="center"/>
    </xf>
    <xf numFmtId="0" fontId="20" fillId="10" borderId="9" xfId="0" applyFont="1" applyFill="1" applyBorder="1" applyAlignment="1">
      <alignment horizontal="left" vertical="center"/>
    </xf>
    <xf numFmtId="0" fontId="20" fillId="10" borderId="43" xfId="0" applyFont="1" applyFill="1" applyBorder="1" applyAlignment="1">
      <alignment horizontal="left" vertical="center"/>
    </xf>
    <xf numFmtId="0" fontId="20" fillId="10" borderId="39" xfId="0" applyFont="1" applyFill="1" applyBorder="1" applyAlignment="1">
      <alignment horizontal="left" vertical="center"/>
    </xf>
    <xf numFmtId="0" fontId="24" fillId="10" borderId="22" xfId="0" applyFont="1" applyFill="1" applyBorder="1"/>
    <xf numFmtId="0" fontId="20" fillId="10" borderId="4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center"/>
    </xf>
    <xf numFmtId="0" fontId="20" fillId="10" borderId="19" xfId="0" applyFont="1" applyFill="1" applyBorder="1" applyAlignment="1">
      <alignment horizontal="center"/>
    </xf>
    <xf numFmtId="1" fontId="20" fillId="10" borderId="6" xfId="0" applyNumberFormat="1" applyFont="1" applyFill="1" applyBorder="1" applyAlignment="1">
      <alignment horizontal="center"/>
    </xf>
    <xf numFmtId="1" fontId="20" fillId="10" borderId="82" xfId="0" applyNumberFormat="1" applyFont="1" applyFill="1" applyBorder="1" applyAlignment="1">
      <alignment horizontal="center"/>
    </xf>
    <xf numFmtId="0" fontId="20" fillId="10" borderId="6" xfId="0" applyFont="1" applyFill="1" applyBorder="1" applyAlignment="1">
      <alignment horizontal="center" vertical="center"/>
    </xf>
    <xf numFmtId="0" fontId="22" fillId="10" borderId="54" xfId="0" applyFont="1" applyFill="1" applyBorder="1" applyAlignment="1">
      <alignment vertical="center"/>
    </xf>
    <xf numFmtId="0" fontId="24" fillId="10" borderId="49" xfId="0" applyFont="1" applyFill="1" applyBorder="1"/>
    <xf numFmtId="0" fontId="24" fillId="10" borderId="11" xfId="0" applyFont="1" applyFill="1" applyBorder="1"/>
    <xf numFmtId="0" fontId="24" fillId="10" borderId="24" xfId="0" applyFont="1" applyFill="1" applyBorder="1"/>
    <xf numFmtId="0" fontId="24" fillId="10" borderId="50" xfId="0" applyFont="1" applyFill="1" applyBorder="1"/>
    <xf numFmtId="0" fontId="24" fillId="10" borderId="6" xfId="0" applyFont="1" applyFill="1" applyBorder="1"/>
    <xf numFmtId="0" fontId="24" fillId="10" borderId="41" xfId="0" applyFont="1" applyFill="1" applyBorder="1"/>
    <xf numFmtId="0" fontId="24" fillId="10" borderId="9" xfId="0" applyFont="1" applyFill="1" applyBorder="1"/>
    <xf numFmtId="0" fontId="24" fillId="10" borderId="104" xfId="0" applyFont="1" applyFill="1" applyBorder="1"/>
    <xf numFmtId="0" fontId="24" fillId="10" borderId="93" xfId="0" applyFont="1" applyFill="1" applyBorder="1"/>
    <xf numFmtId="0" fontId="20" fillId="10" borderId="60" xfId="0" applyFont="1" applyFill="1" applyBorder="1" applyAlignment="1">
      <alignment horizontal="center"/>
    </xf>
    <xf numFmtId="0" fontId="24" fillId="10" borderId="23" xfId="0" applyFont="1" applyFill="1" applyBorder="1"/>
    <xf numFmtId="0" fontId="20" fillId="10" borderId="82" xfId="0" applyFont="1" applyFill="1" applyBorder="1" applyAlignment="1">
      <alignment horizontal="center"/>
    </xf>
    <xf numFmtId="0" fontId="19" fillId="10" borderId="24" xfId="1" applyFont="1" applyFill="1" applyBorder="1" applyAlignment="1">
      <alignment horizontal="center"/>
    </xf>
    <xf numFmtId="0" fontId="0" fillId="0" borderId="11" xfId="0" applyBorder="1"/>
    <xf numFmtId="0" fontId="0" fillId="0" borderId="19" xfId="0" applyBorder="1"/>
    <xf numFmtId="0" fontId="0" fillId="0" borderId="40" xfId="0" applyBorder="1"/>
    <xf numFmtId="0" fontId="0" fillId="0" borderId="43" xfId="0" applyBorder="1"/>
    <xf numFmtId="0" fontId="19" fillId="10" borderId="41" xfId="1" applyFont="1" applyFill="1" applyBorder="1" applyAlignment="1">
      <alignment horizontal="center"/>
    </xf>
    <xf numFmtId="0" fontId="0" fillId="0" borderId="61" xfId="0" applyBorder="1"/>
    <xf numFmtId="0" fontId="0" fillId="0" borderId="63" xfId="0" applyBorder="1"/>
    <xf numFmtId="0" fontId="0" fillId="0" borderId="10" xfId="0" applyBorder="1"/>
    <xf numFmtId="0" fontId="19" fillId="10" borderId="7" xfId="1" applyFont="1" applyFill="1" applyBorder="1" applyAlignment="1">
      <alignment horizontal="center"/>
    </xf>
    <xf numFmtId="0" fontId="0" fillId="0" borderId="62" xfId="0" applyBorder="1"/>
    <xf numFmtId="0" fontId="19" fillId="10" borderId="19" xfId="1" applyFont="1" applyFill="1" applyBorder="1" applyAlignment="1">
      <alignment horizontal="center"/>
    </xf>
    <xf numFmtId="0" fontId="0" fillId="0" borderId="64" xfId="0" applyBorder="1"/>
    <xf numFmtId="0" fontId="0" fillId="0" borderId="18" xfId="0" applyBorder="1"/>
    <xf numFmtId="0" fontId="0" fillId="0" borderId="9" xfId="0" applyBorder="1"/>
    <xf numFmtId="0" fontId="0" fillId="0" borderId="36" xfId="0" applyBorder="1"/>
    <xf numFmtId="0" fontId="0" fillId="0" borderId="54" xfId="0" applyBorder="1"/>
    <xf numFmtId="0" fontId="0" fillId="0" borderId="0" xfId="0" applyBorder="1"/>
    <xf numFmtId="0" fontId="23" fillId="12" borderId="16" xfId="1" applyFont="1" applyFill="1" applyBorder="1" applyAlignment="1">
      <alignment horizontal="center"/>
    </xf>
    <xf numFmtId="0" fontId="20" fillId="10" borderId="40" xfId="0" applyFont="1" applyFill="1" applyBorder="1" applyAlignment="1">
      <alignment vertical="center"/>
    </xf>
    <xf numFmtId="0" fontId="42" fillId="10" borderId="54" xfId="0" applyFont="1" applyFill="1" applyBorder="1" applyAlignment="1">
      <alignment horizontal="left" vertical="center"/>
    </xf>
    <xf numFmtId="0" fontId="25" fillId="15" borderId="0" xfId="0" applyFont="1" applyFill="1" applyBorder="1" applyAlignment="1">
      <alignment horizontal="center" vertical="center" textRotation="255"/>
    </xf>
    <xf numFmtId="0" fontId="3" fillId="17" borderId="3" xfId="2" applyFont="1" applyFill="1" applyBorder="1" applyAlignment="1">
      <alignment horizontal="center" vertical="center"/>
    </xf>
    <xf numFmtId="0" fontId="3" fillId="18" borderId="2" xfId="2" applyFont="1" applyFill="1" applyBorder="1" applyAlignment="1">
      <alignment horizontal="center" vertical="center"/>
    </xf>
    <xf numFmtId="0" fontId="18" fillId="17" borderId="36" xfId="2" applyFont="1" applyFill="1" applyBorder="1" applyAlignment="1">
      <alignment horizontal="center" vertical="center" textRotation="90"/>
    </xf>
    <xf numFmtId="0" fontId="18" fillId="18" borderId="43" xfId="2" applyFont="1" applyFill="1" applyBorder="1" applyAlignment="1">
      <alignment horizontal="center" vertical="center" textRotation="90"/>
    </xf>
    <xf numFmtId="0" fontId="18" fillId="18" borderId="45" xfId="2" applyFont="1" applyFill="1" applyBorder="1" applyAlignment="1">
      <alignment horizontal="center" vertical="center" textRotation="255"/>
    </xf>
    <xf numFmtId="0" fontId="18" fillId="18" borderId="29" xfId="2" applyFont="1" applyFill="1" applyBorder="1" applyAlignment="1">
      <alignment horizontal="center" vertical="center" textRotation="255"/>
    </xf>
    <xf numFmtId="0" fontId="18" fillId="17" borderId="29" xfId="2" applyFont="1" applyFill="1" applyBorder="1" applyAlignment="1">
      <alignment horizontal="center" vertical="center" textRotation="90"/>
    </xf>
    <xf numFmtId="0" fontId="18" fillId="18" borderId="2" xfId="2" applyFont="1" applyFill="1" applyBorder="1" applyAlignment="1">
      <alignment horizontal="center" vertical="center" textRotation="255"/>
    </xf>
    <xf numFmtId="0" fontId="18" fillId="18" borderId="106" xfId="2" applyFont="1" applyFill="1" applyBorder="1" applyAlignment="1">
      <alignment horizontal="center" vertical="center" textRotation="255"/>
    </xf>
    <xf numFmtId="0" fontId="18" fillId="18" borderId="29" xfId="2" applyFont="1" applyFill="1" applyBorder="1" applyAlignment="1">
      <alignment horizontal="center" vertical="center" textRotation="90"/>
    </xf>
    <xf numFmtId="0" fontId="25" fillId="15" borderId="29" xfId="0" applyFont="1" applyFill="1" applyBorder="1" applyAlignment="1">
      <alignment horizontal="center" vertical="center" textRotation="255"/>
    </xf>
    <xf numFmtId="0" fontId="20" fillId="10" borderId="57" xfId="0" applyFont="1" applyFill="1" applyBorder="1" applyAlignment="1">
      <alignment vertical="center"/>
    </xf>
    <xf numFmtId="0" fontId="3" fillId="17" borderId="2" xfId="2" applyFont="1" applyFill="1" applyBorder="1" applyAlignment="1">
      <alignment horizontal="center" vertical="center"/>
    </xf>
    <xf numFmtId="0" fontId="18" fillId="17" borderId="31" xfId="2" applyFont="1" applyFill="1" applyBorder="1" applyAlignment="1">
      <alignment horizontal="center" vertical="center" textRotation="90"/>
    </xf>
    <xf numFmtId="0" fontId="18" fillId="18" borderId="31" xfId="2" applyFont="1" applyFill="1" applyBorder="1" applyAlignment="1">
      <alignment horizontal="center" vertical="center" textRotation="90"/>
    </xf>
    <xf numFmtId="0" fontId="14" fillId="10" borderId="45" xfId="2" applyFont="1" applyFill="1" applyBorder="1"/>
    <xf numFmtId="0" fontId="14" fillId="10" borderId="30" xfId="2" applyFont="1" applyFill="1" applyBorder="1"/>
    <xf numFmtId="0" fontId="14" fillId="10" borderId="30" xfId="0" applyFont="1" applyFill="1" applyBorder="1"/>
    <xf numFmtId="0" fontId="0" fillId="10" borderId="30" xfId="0" applyFill="1" applyBorder="1"/>
    <xf numFmtId="0" fontId="0" fillId="10" borderId="16" xfId="0" applyFill="1" applyBorder="1"/>
    <xf numFmtId="0" fontId="12" fillId="0" borderId="1" xfId="0" applyFont="1" applyBorder="1" applyAlignment="1">
      <alignment horizontal="center" vertical="center"/>
    </xf>
    <xf numFmtId="0" fontId="31" fillId="15" borderId="63" xfId="0" applyFont="1" applyFill="1" applyBorder="1" applyAlignment="1">
      <alignment horizontal="center" vertical="center"/>
    </xf>
    <xf numFmtId="0" fontId="31" fillId="15" borderId="47" xfId="0" applyFont="1" applyFill="1" applyBorder="1" applyAlignment="1">
      <alignment horizontal="center" vertical="center"/>
    </xf>
    <xf numFmtId="1" fontId="31" fillId="15" borderId="47" xfId="0" applyNumberFormat="1" applyFont="1" applyFill="1" applyBorder="1" applyAlignment="1">
      <alignment horizontal="center" vertical="center"/>
    </xf>
    <xf numFmtId="164" fontId="29" fillId="15" borderId="47" xfId="0" applyNumberFormat="1" applyFont="1" applyFill="1" applyBorder="1" applyAlignment="1">
      <alignment horizontal="center" vertical="center"/>
    </xf>
    <xf numFmtId="0" fontId="30" fillId="15" borderId="73" xfId="0" applyFont="1" applyFill="1" applyBorder="1" applyAlignment="1">
      <alignment horizontal="center" vertical="center"/>
    </xf>
    <xf numFmtId="0" fontId="29" fillId="15" borderId="47" xfId="0" applyNumberFormat="1" applyFont="1" applyFill="1" applyBorder="1" applyAlignment="1">
      <alignment horizontal="center" vertical="center"/>
    </xf>
    <xf numFmtId="0" fontId="30" fillId="15" borderId="107" xfId="0" applyFont="1" applyFill="1" applyBorder="1" applyAlignment="1">
      <alignment horizontal="center" vertical="center"/>
    </xf>
    <xf numFmtId="164" fontId="28" fillId="15" borderId="107" xfId="0" applyNumberFormat="1" applyFont="1" applyFill="1" applyBorder="1" applyAlignment="1">
      <alignment horizontal="center" vertical="center"/>
    </xf>
    <xf numFmtId="0" fontId="31" fillId="15" borderId="47" xfId="0" applyNumberFormat="1" applyFont="1" applyFill="1" applyBorder="1" applyAlignment="1">
      <alignment horizontal="center" vertical="center"/>
    </xf>
    <xf numFmtId="0" fontId="30" fillId="15" borderId="47" xfId="0" applyFont="1" applyFill="1" applyBorder="1" applyAlignment="1">
      <alignment horizontal="center" vertical="center"/>
    </xf>
    <xf numFmtId="164" fontId="28" fillId="15" borderId="47" xfId="0" applyNumberFormat="1" applyFont="1" applyFill="1" applyBorder="1" applyAlignment="1">
      <alignment horizontal="center" vertical="center"/>
    </xf>
    <xf numFmtId="164" fontId="38" fillId="15" borderId="47" xfId="0" applyNumberFormat="1" applyFont="1" applyFill="1" applyBorder="1" applyAlignment="1">
      <alignment horizontal="center" vertical="center"/>
    </xf>
    <xf numFmtId="1" fontId="20" fillId="10" borderId="82" xfId="0" applyNumberFormat="1" applyFont="1" applyFill="1" applyBorder="1" applyAlignment="1">
      <alignment horizontal="center" vertical="center"/>
    </xf>
    <xf numFmtId="0" fontId="20" fillId="10" borderId="83" xfId="0" applyFont="1" applyFill="1" applyBorder="1" applyAlignment="1">
      <alignment horizontal="center" vertical="center"/>
    </xf>
    <xf numFmtId="0" fontId="20" fillId="10" borderId="61" xfId="0" applyFont="1" applyFill="1" applyBorder="1" applyAlignment="1">
      <alignment horizontal="center" vertical="center"/>
    </xf>
    <xf numFmtId="0" fontId="20" fillId="10" borderId="18" xfId="0" applyFont="1" applyFill="1" applyBorder="1" applyAlignment="1">
      <alignment horizontal="center" vertical="center"/>
    </xf>
    <xf numFmtId="0" fontId="20" fillId="10" borderId="93" xfId="0" applyFont="1" applyFill="1" applyBorder="1" applyAlignment="1">
      <alignment horizontal="center" vertical="center"/>
    </xf>
    <xf numFmtId="0" fontId="20" fillId="10" borderId="85" xfId="0" applyFont="1" applyFill="1" applyBorder="1" applyAlignment="1">
      <alignment horizontal="center" vertical="center"/>
    </xf>
    <xf numFmtId="0" fontId="20" fillId="10" borderId="51" xfId="0" applyFont="1" applyFill="1" applyBorder="1" applyAlignment="1">
      <alignment horizontal="center"/>
    </xf>
    <xf numFmtId="0" fontId="20" fillId="10" borderId="57" xfId="0" applyFont="1" applyFill="1" applyBorder="1" applyAlignment="1">
      <alignment horizontal="center" vertical="center"/>
    </xf>
    <xf numFmtId="0" fontId="20" fillId="10" borderId="39" xfId="0" applyFont="1" applyFill="1" applyBorder="1" applyAlignment="1">
      <alignment horizontal="center" vertical="center"/>
    </xf>
    <xf numFmtId="0" fontId="18" fillId="10" borderId="41" xfId="0" applyFont="1" applyFill="1" applyBorder="1" applyAlignment="1">
      <alignment horizontal="center"/>
    </xf>
    <xf numFmtId="0" fontId="18" fillId="10" borderId="11" xfId="0" applyFont="1" applyFill="1" applyBorder="1" applyAlignment="1">
      <alignment horizontal="center"/>
    </xf>
    <xf numFmtId="0" fontId="18" fillId="10" borderId="19" xfId="0" applyFont="1" applyFill="1" applyBorder="1" applyAlignment="1">
      <alignment horizontal="center"/>
    </xf>
    <xf numFmtId="0" fontId="18" fillId="10" borderId="9" xfId="0" applyFont="1" applyFill="1" applyBorder="1" applyAlignment="1">
      <alignment horizontal="center"/>
    </xf>
    <xf numFmtId="0" fontId="18" fillId="10" borderId="18" xfId="0" applyFont="1" applyFill="1" applyBorder="1" applyAlignment="1">
      <alignment horizontal="center"/>
    </xf>
    <xf numFmtId="0" fontId="18" fillId="10" borderId="40" xfId="0" applyFont="1" applyFill="1" applyBorder="1" applyAlignment="1">
      <alignment horizontal="center"/>
    </xf>
    <xf numFmtId="164" fontId="28" fillId="15" borderId="59" xfId="0" applyNumberFormat="1" applyFont="1" applyFill="1" applyBorder="1" applyAlignment="1">
      <alignment horizontal="center" vertical="center"/>
    </xf>
    <xf numFmtId="0" fontId="19" fillId="10" borderId="54" xfId="1" applyFont="1" applyFill="1" applyBorder="1" applyAlignment="1">
      <alignment horizontal="center"/>
    </xf>
    <xf numFmtId="0" fontId="19" fillId="10" borderId="66" xfId="2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 vertical="center"/>
    </xf>
    <xf numFmtId="0" fontId="20" fillId="10" borderId="52" xfId="0" applyFont="1" applyFill="1" applyBorder="1" applyAlignment="1">
      <alignment horizontal="center" vertical="center"/>
    </xf>
    <xf numFmtId="0" fontId="20" fillId="10" borderId="14" xfId="0" applyFont="1" applyFill="1" applyBorder="1" applyAlignment="1">
      <alignment horizontal="center" vertical="center"/>
    </xf>
    <xf numFmtId="0" fontId="20" fillId="10" borderId="20" xfId="0" applyFont="1" applyFill="1" applyBorder="1" applyAlignment="1">
      <alignment horizontal="center" vertical="center"/>
    </xf>
    <xf numFmtId="0" fontId="20" fillId="10" borderId="12" xfId="0" applyFont="1" applyFill="1" applyBorder="1" applyAlignment="1">
      <alignment horizontal="center" vertical="center"/>
    </xf>
    <xf numFmtId="1" fontId="27" fillId="10" borderId="29" xfId="0" applyNumberFormat="1" applyFont="1" applyFill="1" applyBorder="1" applyAlignment="1">
      <alignment horizontal="center" vertical="center"/>
    </xf>
    <xf numFmtId="1" fontId="27" fillId="10" borderId="46" xfId="0" applyNumberFormat="1" applyFont="1" applyFill="1" applyBorder="1" applyAlignment="1">
      <alignment horizontal="center" vertical="center"/>
    </xf>
    <xf numFmtId="0" fontId="27" fillId="10" borderId="47" xfId="0" applyFont="1" applyFill="1" applyBorder="1" applyAlignment="1">
      <alignment horizontal="center" vertical="center"/>
    </xf>
    <xf numFmtId="0" fontId="27" fillId="10" borderId="59" xfId="0" applyFont="1" applyFill="1" applyBorder="1" applyAlignment="1">
      <alignment horizontal="center" vertical="center"/>
    </xf>
    <xf numFmtId="0" fontId="27" fillId="10" borderId="46" xfId="0" applyFont="1" applyFill="1" applyBorder="1" applyAlignment="1">
      <alignment horizontal="center" vertical="center"/>
    </xf>
    <xf numFmtId="0" fontId="27" fillId="10" borderId="16" xfId="0" applyFont="1" applyFill="1" applyBorder="1" applyAlignment="1">
      <alignment horizontal="center" vertical="center"/>
    </xf>
    <xf numFmtId="0" fontId="27" fillId="10" borderId="30" xfId="0" applyFont="1" applyFill="1" applyBorder="1" applyAlignment="1">
      <alignment horizontal="center" vertical="center"/>
    </xf>
    <xf numFmtId="0" fontId="27" fillId="10" borderId="45" xfId="0" applyFont="1" applyFill="1" applyBorder="1" applyAlignment="1">
      <alignment horizontal="center" vertical="center"/>
    </xf>
    <xf numFmtId="0" fontId="27" fillId="10" borderId="48" xfId="0" applyFont="1" applyFill="1" applyBorder="1" applyAlignment="1">
      <alignment horizontal="center" vertical="center"/>
    </xf>
    <xf numFmtId="0" fontId="27" fillId="10" borderId="29" xfId="0" applyFont="1" applyFill="1" applyBorder="1" applyAlignment="1">
      <alignment horizontal="center" vertical="center"/>
    </xf>
    <xf numFmtId="0" fontId="20" fillId="19" borderId="71" xfId="0" applyFont="1" applyFill="1" applyBorder="1" applyAlignment="1">
      <alignment horizontal="center" vertical="center"/>
    </xf>
    <xf numFmtId="0" fontId="20" fillId="19" borderId="72" xfId="0" applyFont="1" applyFill="1" applyBorder="1" applyAlignment="1">
      <alignment horizontal="center" vertical="center"/>
    </xf>
    <xf numFmtId="0" fontId="20" fillId="19" borderId="69" xfId="0" applyFont="1" applyFill="1" applyBorder="1" applyAlignment="1">
      <alignment horizontal="center" vertical="center"/>
    </xf>
    <xf numFmtId="0" fontId="20" fillId="19" borderId="73" xfId="0" applyFont="1" applyFill="1" applyBorder="1" applyAlignment="1">
      <alignment horizontal="center" vertical="center"/>
    </xf>
    <xf numFmtId="0" fontId="20" fillId="19" borderId="74" xfId="0" applyFont="1" applyFill="1" applyBorder="1" applyAlignment="1">
      <alignment horizontal="center" vertical="center"/>
    </xf>
    <xf numFmtId="0" fontId="18" fillId="19" borderId="48" xfId="0" applyFont="1" applyFill="1" applyBorder="1"/>
    <xf numFmtId="0" fontId="20" fillId="19" borderId="70" xfId="0" applyFont="1" applyFill="1" applyBorder="1" applyAlignment="1">
      <alignment horizontal="center" vertical="center"/>
    </xf>
    <xf numFmtId="0" fontId="20" fillId="19" borderId="48" xfId="0" applyFont="1" applyFill="1" applyBorder="1" applyAlignment="1">
      <alignment horizontal="center" vertical="center"/>
    </xf>
    <xf numFmtId="0" fontId="20" fillId="19" borderId="46" xfId="0" applyFont="1" applyFill="1" applyBorder="1" applyAlignment="1">
      <alignment horizontal="center" vertical="center"/>
    </xf>
    <xf numFmtId="0" fontId="20" fillId="19" borderId="47" xfId="0" applyFont="1" applyFill="1" applyBorder="1" applyAlignment="1">
      <alignment horizontal="center" vertical="center"/>
    </xf>
    <xf numFmtId="0" fontId="20" fillId="0" borderId="108" xfId="0" applyFont="1" applyFill="1" applyBorder="1" applyAlignment="1">
      <alignment horizontal="center" vertical="center"/>
    </xf>
    <xf numFmtId="0" fontId="20" fillId="0" borderId="90" xfId="0" applyFont="1" applyFill="1" applyBorder="1" applyAlignment="1">
      <alignment horizontal="center" vertical="center"/>
    </xf>
    <xf numFmtId="0" fontId="0" fillId="0" borderId="55" xfId="0" applyBorder="1"/>
    <xf numFmtId="0" fontId="19" fillId="10" borderId="61" xfId="1" applyFont="1" applyFill="1" applyBorder="1" applyAlignment="1">
      <alignment horizontal="center"/>
    </xf>
    <xf numFmtId="0" fontId="0" fillId="0" borderId="41" xfId="0" applyBorder="1"/>
    <xf numFmtId="0" fontId="0" fillId="0" borderId="56" xfId="0" applyBorder="1"/>
    <xf numFmtId="0" fontId="0" fillId="10" borderId="63" xfId="0" applyFont="1" applyFill="1" applyBorder="1"/>
    <xf numFmtId="0" fontId="25" fillId="15" borderId="106" xfId="0" applyFont="1" applyFill="1" applyBorder="1" applyAlignment="1">
      <alignment horizontal="center" vertical="center" textRotation="90"/>
    </xf>
    <xf numFmtId="0" fontId="25" fillId="15" borderId="43" xfId="0" applyFont="1" applyFill="1" applyBorder="1" applyAlignment="1">
      <alignment horizontal="center" vertical="center" textRotation="90"/>
    </xf>
    <xf numFmtId="0" fontId="2" fillId="15" borderId="109" xfId="0" applyFont="1" applyFill="1" applyBorder="1" applyAlignment="1">
      <alignment horizontal="center" vertical="center"/>
    </xf>
    <xf numFmtId="0" fontId="2" fillId="15" borderId="110" xfId="0" applyFont="1" applyFill="1" applyBorder="1" applyAlignment="1">
      <alignment horizontal="center" vertical="center"/>
    </xf>
    <xf numFmtId="0" fontId="2" fillId="15" borderId="111" xfId="0" applyFont="1" applyFill="1" applyBorder="1" applyAlignment="1">
      <alignment horizontal="center" vertical="center"/>
    </xf>
    <xf numFmtId="0" fontId="27" fillId="10" borderId="45" xfId="0" applyFont="1" applyFill="1" applyBorder="1" applyAlignment="1">
      <alignment horizontal="left" vertical="center"/>
    </xf>
    <xf numFmtId="0" fontId="27" fillId="10" borderId="30" xfId="0" applyFont="1" applyFill="1" applyBorder="1" applyAlignment="1">
      <alignment horizontal="left" vertical="center"/>
    </xf>
    <xf numFmtId="0" fontId="27" fillId="10" borderId="16" xfId="0" applyFont="1" applyFill="1" applyBorder="1" applyAlignment="1">
      <alignment horizontal="left" vertical="center"/>
    </xf>
    <xf numFmtId="0" fontId="27" fillId="19" borderId="45" xfId="0" applyFont="1" applyFill="1" applyBorder="1" applyAlignment="1">
      <alignment horizontal="left" vertical="center"/>
    </xf>
    <xf numFmtId="0" fontId="27" fillId="19" borderId="30" xfId="0" applyFont="1" applyFill="1" applyBorder="1" applyAlignment="1">
      <alignment horizontal="left" vertical="center"/>
    </xf>
    <xf numFmtId="0" fontId="27" fillId="19" borderId="16" xfId="0" applyFont="1" applyFill="1" applyBorder="1" applyAlignment="1">
      <alignment horizontal="left" vertical="center"/>
    </xf>
    <xf numFmtId="0" fontId="27" fillId="16" borderId="45" xfId="0" applyFont="1" applyFill="1" applyBorder="1" applyAlignment="1">
      <alignment horizontal="left"/>
    </xf>
    <xf numFmtId="0" fontId="27" fillId="16" borderId="30" xfId="0" applyFont="1" applyFill="1" applyBorder="1" applyAlignment="1">
      <alignment horizontal="left"/>
    </xf>
    <xf numFmtId="0" fontId="27" fillId="16" borderId="16" xfId="0" applyFont="1" applyFill="1" applyBorder="1" applyAlignment="1">
      <alignment horizontal="left"/>
    </xf>
    <xf numFmtId="0" fontId="27" fillId="0" borderId="45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105" xfId="0" applyFont="1" applyFill="1" applyBorder="1" applyAlignment="1">
      <alignment horizontal="center" vertical="center"/>
    </xf>
    <xf numFmtId="0" fontId="27" fillId="16" borderId="3" xfId="0" applyFont="1" applyFill="1" applyBorder="1" applyAlignment="1">
      <alignment horizontal="left"/>
    </xf>
    <xf numFmtId="0" fontId="9" fillId="15" borderId="112" xfId="0" applyFont="1" applyFill="1" applyBorder="1" applyAlignment="1">
      <alignment horizontal="center" vertical="center"/>
    </xf>
    <xf numFmtId="0" fontId="9" fillId="15" borderId="113" xfId="0" applyFont="1" applyFill="1" applyBorder="1" applyAlignment="1">
      <alignment horizontal="center" vertical="center"/>
    </xf>
    <xf numFmtId="0" fontId="16" fillId="15" borderId="114" xfId="0" applyFont="1" applyFill="1" applyBorder="1" applyAlignment="1">
      <alignment horizontal="center" vertical="center"/>
    </xf>
    <xf numFmtId="0" fontId="16" fillId="15" borderId="115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left"/>
    </xf>
    <xf numFmtId="0" fontId="28" fillId="0" borderId="30" xfId="0" applyFont="1" applyFill="1" applyBorder="1" applyAlignment="1">
      <alignment horizontal="left"/>
    </xf>
    <xf numFmtId="0" fontId="28" fillId="0" borderId="16" xfId="0" applyFont="1" applyFill="1" applyBorder="1" applyAlignment="1">
      <alignment horizontal="left"/>
    </xf>
    <xf numFmtId="0" fontId="29" fillId="0" borderId="45" xfId="0" applyFont="1" applyFill="1" applyBorder="1" applyAlignment="1">
      <alignment horizontal="left"/>
    </xf>
    <xf numFmtId="0" fontId="29" fillId="0" borderId="30" xfId="0" applyFont="1" applyFill="1" applyBorder="1" applyAlignment="1">
      <alignment horizontal="left"/>
    </xf>
    <xf numFmtId="0" fontId="29" fillId="0" borderId="16" xfId="0" applyFont="1" applyFill="1" applyBorder="1" applyAlignment="1">
      <alignment horizontal="left"/>
    </xf>
    <xf numFmtId="0" fontId="29" fillId="0" borderId="45" xfId="0" applyFont="1" applyFill="1" applyBorder="1" applyAlignment="1">
      <alignment horizontal="left" wrapText="1"/>
    </xf>
    <xf numFmtId="0" fontId="29" fillId="0" borderId="30" xfId="0" applyFont="1" applyFill="1" applyBorder="1" applyAlignment="1">
      <alignment horizontal="left" wrapText="1"/>
    </xf>
    <xf numFmtId="0" fontId="29" fillId="0" borderId="16" xfId="0" applyFont="1" applyFill="1" applyBorder="1" applyAlignment="1">
      <alignment horizontal="left" wrapText="1"/>
    </xf>
    <xf numFmtId="0" fontId="32" fillId="2" borderId="0" xfId="0" applyFont="1" applyFill="1" applyBorder="1" applyAlignment="1">
      <alignment horizontal="left" vertical="center" shrinkToFit="1"/>
    </xf>
    <xf numFmtId="0" fontId="27" fillId="16" borderId="45" xfId="0" applyFont="1" applyFill="1" applyBorder="1" applyAlignment="1">
      <alignment horizontal="left" vertical="center"/>
    </xf>
    <xf numFmtId="0" fontId="27" fillId="16" borderId="30" xfId="0" applyFont="1" applyFill="1" applyBorder="1" applyAlignment="1">
      <alignment horizontal="left" vertical="center"/>
    </xf>
    <xf numFmtId="0" fontId="27" fillId="16" borderId="16" xfId="0" applyFont="1" applyFill="1" applyBorder="1" applyAlignment="1">
      <alignment horizontal="left" vertical="center"/>
    </xf>
    <xf numFmtId="0" fontId="20" fillId="16" borderId="45" xfId="0" applyFont="1" applyFill="1" applyBorder="1" applyAlignment="1">
      <alignment horizontal="left" vertical="center"/>
    </xf>
    <xf numFmtId="0" fontId="20" fillId="16" borderId="16" xfId="0" applyFont="1" applyFill="1" applyBorder="1" applyAlignment="1">
      <alignment horizontal="left" vertical="center"/>
    </xf>
    <xf numFmtId="0" fontId="25" fillId="15" borderId="106" xfId="0" applyFont="1" applyFill="1" applyBorder="1" applyAlignment="1" applyProtection="1">
      <alignment horizontal="center" vertical="center" textRotation="90"/>
      <protection locked="0"/>
    </xf>
    <xf numFmtId="0" fontId="25" fillId="15" borderId="43" xfId="0" applyFont="1" applyFill="1" applyBorder="1" applyAlignment="1" applyProtection="1">
      <alignment horizontal="center" vertical="center" textRotation="90"/>
      <protection locked="0"/>
    </xf>
    <xf numFmtId="0" fontId="28" fillId="16" borderId="30" xfId="0" applyFont="1" applyFill="1" applyBorder="1" applyAlignment="1">
      <alignment horizontal="left"/>
    </xf>
    <xf numFmtId="0" fontId="28" fillId="16" borderId="16" xfId="0" applyFont="1" applyFill="1" applyBorder="1" applyAlignment="1">
      <alignment horizontal="left"/>
    </xf>
    <xf numFmtId="0" fontId="21" fillId="15" borderId="45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16" xfId="0" applyFont="1" applyFill="1" applyBorder="1" applyAlignment="1">
      <alignment horizontal="center" vertical="center"/>
    </xf>
    <xf numFmtId="0" fontId="17" fillId="18" borderId="45" xfId="2" applyFont="1" applyFill="1" applyBorder="1" applyAlignment="1">
      <alignment horizontal="center" vertical="center"/>
    </xf>
    <xf numFmtId="0" fontId="17" fillId="18" borderId="30" xfId="2" applyFont="1" applyFill="1" applyBorder="1" applyAlignment="1">
      <alignment horizontal="center" vertical="center"/>
    </xf>
    <xf numFmtId="0" fontId="17" fillId="18" borderId="16" xfId="2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wrapText="1"/>
    </xf>
    <xf numFmtId="0" fontId="0" fillId="10" borderId="0" xfId="0" applyFill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12" fillId="0" borderId="4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5" fillId="18" borderId="45" xfId="2" applyFont="1" applyFill="1" applyBorder="1" applyAlignment="1">
      <alignment horizontal="center" vertical="center" wrapText="1"/>
    </xf>
    <xf numFmtId="0" fontId="15" fillId="18" borderId="30" xfId="2" applyFont="1" applyFill="1" applyBorder="1" applyAlignment="1">
      <alignment horizontal="center" vertical="center" wrapText="1"/>
    </xf>
    <xf numFmtId="0" fontId="15" fillId="18" borderId="16" xfId="2" applyFont="1" applyFill="1" applyBorder="1" applyAlignment="1">
      <alignment horizontal="center" vertical="center" wrapText="1"/>
    </xf>
    <xf numFmtId="0" fontId="2" fillId="18" borderId="106" xfId="0" applyFont="1" applyFill="1" applyBorder="1" applyAlignment="1">
      <alignment horizontal="center" vertical="center" textRotation="90"/>
    </xf>
    <xf numFmtId="0" fontId="2" fillId="18" borderId="31" xfId="0" applyFont="1" applyFill="1" applyBorder="1" applyAlignment="1">
      <alignment horizontal="center" vertical="center" textRotation="90"/>
    </xf>
    <xf numFmtId="0" fontId="11" fillId="0" borderId="45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5" fillId="13" borderId="45" xfId="2" applyFont="1" applyFill="1" applyBorder="1" applyAlignment="1">
      <alignment horizontal="center" vertical="center"/>
    </xf>
    <xf numFmtId="0" fontId="5" fillId="13" borderId="30" xfId="2" applyFont="1" applyFill="1" applyBorder="1" applyAlignment="1">
      <alignment horizontal="center" vertical="center"/>
    </xf>
    <xf numFmtId="0" fontId="5" fillId="13" borderId="16" xfId="2" applyFont="1" applyFill="1" applyBorder="1" applyAlignment="1">
      <alignment horizontal="center" vertical="center"/>
    </xf>
    <xf numFmtId="0" fontId="4" fillId="18" borderId="106" xfId="2" applyFont="1" applyFill="1" applyBorder="1" applyAlignment="1">
      <alignment horizontal="center" vertical="center"/>
    </xf>
    <xf numFmtId="0" fontId="4" fillId="18" borderId="31" xfId="2" applyFont="1" applyFill="1" applyBorder="1" applyAlignment="1">
      <alignment horizontal="center" vertical="center"/>
    </xf>
    <xf numFmtId="0" fontId="16" fillId="18" borderId="106" xfId="2" applyFont="1" applyFill="1" applyBorder="1" applyAlignment="1">
      <alignment horizontal="center" vertical="center"/>
    </xf>
    <xf numFmtId="0" fontId="16" fillId="18" borderId="31" xfId="2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3" fillId="3" borderId="106" xfId="0" applyFont="1" applyFill="1" applyBorder="1" applyAlignment="1">
      <alignment horizontal="center" vertical="center" textRotation="90"/>
    </xf>
    <xf numFmtId="0" fontId="3" fillId="3" borderId="31" xfId="0" applyFont="1" applyFill="1" applyBorder="1" applyAlignment="1">
      <alignment horizontal="center" vertical="center" textRotation="90"/>
    </xf>
    <xf numFmtId="0" fontId="6" fillId="9" borderId="106" xfId="0" applyFont="1" applyFill="1" applyBorder="1" applyAlignment="1" applyProtection="1">
      <alignment horizontal="center" textRotation="90"/>
      <protection locked="0"/>
    </xf>
    <xf numFmtId="0" fontId="6" fillId="9" borderId="31" xfId="0" applyFont="1" applyFill="1" applyBorder="1" applyAlignment="1" applyProtection="1">
      <alignment horizontal="center" textRotation="90"/>
      <protection locked="0"/>
    </xf>
    <xf numFmtId="0" fontId="7" fillId="3" borderId="106" xfId="0" applyFont="1" applyFill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/>
    </xf>
  </cellXfs>
  <cellStyles count="3">
    <cellStyle name="Normalny" xfId="0" builtinId="0"/>
    <cellStyle name="Normalny_EK spec 2" xfId="1"/>
    <cellStyle name="Normalny_Zeszy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X136"/>
  <sheetViews>
    <sheetView tabSelected="1" topLeftCell="C1" zoomScale="70" zoomScaleNormal="70" zoomScaleSheetLayoutView="70" zoomScalePageLayoutView="70" workbookViewId="0">
      <selection activeCell="X64" sqref="X64"/>
    </sheetView>
  </sheetViews>
  <sheetFormatPr defaultColWidth="4.7109375" defaultRowHeight="15"/>
  <cols>
    <col min="1" max="1" width="4.85546875" customWidth="1"/>
    <col min="2" max="2" width="55.42578125" customWidth="1"/>
    <col min="3" max="3" width="10.85546875" style="100" customWidth="1"/>
    <col min="4" max="4" width="7.42578125" style="101" customWidth="1"/>
    <col min="5" max="5" width="6.42578125" style="28" customWidth="1"/>
    <col min="6" max="6" width="6" style="102" customWidth="1"/>
    <col min="7" max="7" width="7.42578125" style="102" customWidth="1"/>
    <col min="8" max="8" width="5.7109375" style="102" customWidth="1"/>
    <col min="9" max="9" width="6" style="102" customWidth="1"/>
    <col min="10" max="10" width="5.85546875" style="102" customWidth="1"/>
    <col min="11" max="11" width="5.5703125" style="102" customWidth="1"/>
    <col min="12" max="12" width="7.140625" style="102" customWidth="1"/>
    <col min="13" max="13" width="6.28515625" style="102" customWidth="1"/>
    <col min="14" max="15" width="5.7109375" style="102" customWidth="1"/>
    <col min="16" max="16" width="5.7109375" style="103" customWidth="1"/>
    <col min="17" max="17" width="6.7109375" style="103" customWidth="1"/>
    <col min="18" max="19" width="5.7109375" style="103" customWidth="1"/>
    <col min="20" max="20" width="5" style="103" customWidth="1"/>
    <col min="21" max="21" width="5.5703125" style="103" customWidth="1"/>
    <col min="22" max="22" width="6.7109375" style="103" customWidth="1"/>
    <col min="23" max="23" width="5.5703125" style="103" customWidth="1"/>
    <col min="24" max="24" width="5.7109375" style="103" customWidth="1"/>
    <col min="25" max="25" width="6.140625" style="103" customWidth="1"/>
    <col min="26" max="26" width="4.42578125" style="103" customWidth="1"/>
    <col min="27" max="27" width="5.140625" style="103" customWidth="1"/>
    <col min="28" max="28" width="6.140625" style="103" customWidth="1"/>
    <col min="29" max="29" width="5.140625" style="103" customWidth="1"/>
    <col min="30" max="30" width="4.42578125" style="103" customWidth="1"/>
    <col min="31" max="31" width="6.28515625" style="103" customWidth="1"/>
    <col min="32" max="33" width="5.28515625" style="103" customWidth="1"/>
    <col min="34" max="34" width="6.5703125" style="103" customWidth="1"/>
    <col min="35" max="35" width="5" style="103" customWidth="1"/>
    <col min="36" max="36" width="5.28515625" style="103" customWidth="1"/>
    <col min="37" max="37" width="6.42578125" style="103" customWidth="1"/>
    <col min="38" max="38" width="5.7109375" style="104" customWidth="1"/>
    <col min="39" max="154" width="4.7109375" style="105"/>
  </cols>
  <sheetData>
    <row r="1" spans="1:154" ht="18" customHeight="1">
      <c r="A1" s="571" t="s">
        <v>0</v>
      </c>
      <c r="B1" s="573" t="s">
        <v>1</v>
      </c>
      <c r="C1" s="550" t="s">
        <v>2</v>
      </c>
      <c r="D1" s="590" t="s">
        <v>3</v>
      </c>
      <c r="E1" s="550" t="s">
        <v>4</v>
      </c>
      <c r="F1" s="594" t="s">
        <v>5</v>
      </c>
      <c r="G1" s="595"/>
      <c r="H1" s="595"/>
      <c r="I1" s="595"/>
      <c r="J1" s="595"/>
      <c r="K1" s="595"/>
      <c r="L1" s="595"/>
      <c r="M1" s="595"/>
      <c r="N1" s="595"/>
      <c r="O1" s="596"/>
      <c r="P1" s="594" t="s">
        <v>6</v>
      </c>
      <c r="Q1" s="595"/>
      <c r="R1" s="595"/>
      <c r="S1" s="595"/>
      <c r="T1" s="595"/>
      <c r="U1" s="595"/>
      <c r="V1" s="595"/>
      <c r="W1" s="595"/>
      <c r="X1" s="595"/>
      <c r="Y1" s="595"/>
      <c r="Z1" s="596"/>
      <c r="AA1" s="594" t="s">
        <v>7</v>
      </c>
      <c r="AB1" s="595"/>
      <c r="AC1" s="595"/>
      <c r="AD1" s="595"/>
      <c r="AE1" s="595"/>
      <c r="AF1" s="595"/>
      <c r="AG1" s="595"/>
      <c r="AH1" s="595"/>
      <c r="AI1" s="595"/>
      <c r="AJ1" s="595"/>
      <c r="AK1" s="595"/>
      <c r="AL1" s="596"/>
    </row>
    <row r="2" spans="1:154" ht="18" customHeight="1">
      <c r="A2" s="572"/>
      <c r="B2" s="574"/>
      <c r="C2" s="551"/>
      <c r="D2" s="591"/>
      <c r="E2" s="551"/>
      <c r="F2" s="552" t="s">
        <v>8</v>
      </c>
      <c r="G2" s="553"/>
      <c r="H2" s="553"/>
      <c r="I2" s="553"/>
      <c r="J2" s="554"/>
      <c r="K2" s="552" t="s">
        <v>9</v>
      </c>
      <c r="L2" s="553"/>
      <c r="M2" s="553"/>
      <c r="N2" s="553"/>
      <c r="O2" s="554"/>
      <c r="P2" s="552" t="s">
        <v>10</v>
      </c>
      <c r="Q2" s="553"/>
      <c r="R2" s="553"/>
      <c r="S2" s="553"/>
      <c r="T2" s="554"/>
      <c r="U2" s="552" t="s">
        <v>11</v>
      </c>
      <c r="V2" s="553"/>
      <c r="W2" s="553"/>
      <c r="X2" s="553"/>
      <c r="Y2" s="553"/>
      <c r="Z2" s="554"/>
      <c r="AA2" s="552" t="s">
        <v>12</v>
      </c>
      <c r="AB2" s="553"/>
      <c r="AC2" s="553"/>
      <c r="AD2" s="553"/>
      <c r="AE2" s="553"/>
      <c r="AF2" s="554"/>
      <c r="AG2" s="552" t="s">
        <v>13</v>
      </c>
      <c r="AH2" s="553"/>
      <c r="AI2" s="553"/>
      <c r="AJ2" s="553"/>
      <c r="AK2" s="553"/>
      <c r="AL2" s="554"/>
    </row>
    <row r="3" spans="1:154" s="92" customFormat="1" ht="62.25" customHeight="1" thickBot="1">
      <c r="A3" s="572"/>
      <c r="B3" s="574"/>
      <c r="C3" s="551"/>
      <c r="D3" s="591"/>
      <c r="E3" s="551"/>
      <c r="F3" s="106" t="s">
        <v>14</v>
      </c>
      <c r="G3" s="107" t="s">
        <v>15</v>
      </c>
      <c r="H3" s="466" t="s">
        <v>126</v>
      </c>
      <c r="I3" s="252" t="s">
        <v>3</v>
      </c>
      <c r="J3" s="253" t="s">
        <v>16</v>
      </c>
      <c r="K3" s="254" t="s">
        <v>14</v>
      </c>
      <c r="L3" s="107" t="s">
        <v>15</v>
      </c>
      <c r="M3" s="466" t="s">
        <v>126</v>
      </c>
      <c r="N3" s="252" t="s">
        <v>3</v>
      </c>
      <c r="O3" s="253" t="s">
        <v>16</v>
      </c>
      <c r="P3" s="254" t="s">
        <v>14</v>
      </c>
      <c r="Q3" s="107" t="s">
        <v>15</v>
      </c>
      <c r="R3" s="466" t="s">
        <v>126</v>
      </c>
      <c r="S3" s="252" t="s">
        <v>3</v>
      </c>
      <c r="T3" s="253" t="s">
        <v>16</v>
      </c>
      <c r="U3" s="254" t="s">
        <v>14</v>
      </c>
      <c r="V3" s="107" t="s">
        <v>15</v>
      </c>
      <c r="W3" s="466" t="s">
        <v>126</v>
      </c>
      <c r="X3" s="317" t="s">
        <v>17</v>
      </c>
      <c r="Y3" s="252" t="s">
        <v>3</v>
      </c>
      <c r="Z3" s="253" t="s">
        <v>16</v>
      </c>
      <c r="AA3" s="254" t="s">
        <v>14</v>
      </c>
      <c r="AB3" s="107" t="s">
        <v>15</v>
      </c>
      <c r="AC3" s="466" t="s">
        <v>126</v>
      </c>
      <c r="AD3" s="317" t="s">
        <v>18</v>
      </c>
      <c r="AE3" s="252" t="s">
        <v>3</v>
      </c>
      <c r="AF3" s="253" t="s">
        <v>16</v>
      </c>
      <c r="AG3" s="254" t="s">
        <v>14</v>
      </c>
      <c r="AH3" s="107" t="s">
        <v>15</v>
      </c>
      <c r="AI3" s="466" t="s">
        <v>126</v>
      </c>
      <c r="AJ3" s="317" t="s">
        <v>18</v>
      </c>
      <c r="AK3" s="252" t="s">
        <v>3</v>
      </c>
      <c r="AL3" s="253" t="s">
        <v>16</v>
      </c>
      <c r="AM3" s="397"/>
      <c r="AN3" s="397"/>
      <c r="AO3" s="397"/>
      <c r="AP3" s="397"/>
      <c r="AQ3" s="397"/>
      <c r="AR3" s="397"/>
      <c r="AS3" s="397"/>
      <c r="AT3" s="397"/>
      <c r="AU3" s="397"/>
      <c r="AV3" s="397"/>
      <c r="AW3" s="397"/>
      <c r="AX3" s="397"/>
      <c r="AY3" s="397"/>
      <c r="AZ3" s="397"/>
      <c r="BA3" s="397"/>
      <c r="BB3" s="397"/>
      <c r="BC3" s="397"/>
      <c r="BD3" s="397"/>
      <c r="BE3" s="397"/>
      <c r="BF3" s="397"/>
      <c r="BG3" s="397"/>
      <c r="BH3" s="397"/>
      <c r="BI3" s="397"/>
      <c r="BJ3" s="397"/>
      <c r="BK3" s="397"/>
      <c r="BL3" s="397"/>
      <c r="BM3" s="397"/>
      <c r="BN3" s="397"/>
      <c r="BO3" s="397"/>
      <c r="BP3" s="397"/>
      <c r="BQ3" s="397"/>
      <c r="BR3" s="397"/>
      <c r="BS3" s="397"/>
      <c r="BT3" s="397"/>
      <c r="BU3" s="397"/>
      <c r="BV3" s="397"/>
      <c r="BW3" s="397"/>
      <c r="BX3" s="397"/>
      <c r="BY3" s="397"/>
      <c r="BZ3" s="397"/>
      <c r="CA3" s="397"/>
      <c r="CB3" s="397"/>
      <c r="CC3" s="397"/>
      <c r="CD3" s="397"/>
      <c r="CE3" s="397"/>
      <c r="CF3" s="397"/>
      <c r="CG3" s="397"/>
      <c r="CH3" s="397"/>
      <c r="CI3" s="397"/>
      <c r="CJ3" s="397"/>
      <c r="CK3" s="397"/>
      <c r="CL3" s="397"/>
      <c r="CM3" s="397"/>
      <c r="CN3" s="397"/>
      <c r="CO3" s="397"/>
      <c r="CP3" s="397"/>
      <c r="CQ3" s="397"/>
      <c r="CR3" s="397"/>
      <c r="CS3" s="397"/>
      <c r="CT3" s="397"/>
      <c r="CU3" s="397"/>
      <c r="CV3" s="397"/>
      <c r="CW3" s="397"/>
      <c r="CX3" s="397"/>
      <c r="CY3" s="397"/>
      <c r="CZ3" s="397"/>
      <c r="DA3" s="397"/>
      <c r="DB3" s="397"/>
      <c r="DC3" s="397"/>
      <c r="DD3" s="397"/>
      <c r="DE3" s="397"/>
      <c r="DF3" s="397"/>
      <c r="DG3" s="397"/>
      <c r="DH3" s="397"/>
      <c r="DI3" s="397"/>
      <c r="DJ3" s="397"/>
      <c r="DK3" s="397"/>
      <c r="DL3" s="397"/>
      <c r="DM3" s="397"/>
      <c r="DN3" s="397"/>
      <c r="DO3" s="397"/>
      <c r="DP3" s="397"/>
      <c r="DQ3" s="397"/>
      <c r="DR3" s="397"/>
      <c r="DS3" s="397"/>
      <c r="DT3" s="397"/>
      <c r="DU3" s="397"/>
      <c r="DV3" s="397"/>
      <c r="DW3" s="397"/>
      <c r="DX3" s="397"/>
      <c r="DY3" s="397"/>
      <c r="DZ3" s="397"/>
      <c r="EA3" s="397"/>
      <c r="EB3" s="397"/>
      <c r="EC3" s="397"/>
      <c r="ED3" s="397"/>
      <c r="EE3" s="397"/>
      <c r="EF3" s="397"/>
      <c r="EG3" s="397"/>
      <c r="EH3" s="397"/>
      <c r="EI3" s="397"/>
      <c r="EJ3" s="397"/>
      <c r="EK3" s="397"/>
      <c r="EL3" s="397"/>
      <c r="EM3" s="397"/>
      <c r="EN3" s="397"/>
      <c r="EO3" s="397"/>
      <c r="EP3" s="397"/>
      <c r="EQ3" s="397"/>
      <c r="ER3" s="397"/>
      <c r="ES3" s="397"/>
      <c r="ET3" s="397"/>
      <c r="EU3" s="397"/>
      <c r="EV3" s="397"/>
      <c r="EW3" s="397"/>
      <c r="EX3" s="397"/>
    </row>
    <row r="4" spans="1:154" s="93" customFormat="1" ht="15.75" thickBot="1">
      <c r="A4" s="561" t="s">
        <v>19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  <c r="AH4" s="592"/>
      <c r="AI4" s="592"/>
      <c r="AJ4" s="592"/>
      <c r="AK4" s="592"/>
      <c r="AL4" s="593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</row>
    <row r="5" spans="1:154" s="94" customFormat="1">
      <c r="A5" s="108" t="s">
        <v>20</v>
      </c>
      <c r="B5" s="109" t="s">
        <v>21</v>
      </c>
      <c r="C5" s="110"/>
      <c r="D5" s="151">
        <v>2</v>
      </c>
      <c r="E5" s="112">
        <v>18</v>
      </c>
      <c r="F5" s="113">
        <v>18</v>
      </c>
      <c r="H5" s="203">
        <v>18</v>
      </c>
      <c r="I5" s="179">
        <v>2</v>
      </c>
      <c r="J5" s="255" t="s">
        <v>22</v>
      </c>
      <c r="K5" s="113"/>
      <c r="L5" s="114"/>
      <c r="M5" s="115"/>
      <c r="N5" s="179"/>
      <c r="O5" s="179"/>
      <c r="P5" s="256"/>
      <c r="Q5" s="174"/>
      <c r="R5" s="318"/>
      <c r="S5" s="279"/>
      <c r="T5" s="124"/>
      <c r="U5" s="113"/>
      <c r="V5" s="114"/>
      <c r="W5" s="319"/>
      <c r="X5" s="257"/>
      <c r="Y5" s="179"/>
      <c r="Z5" s="179"/>
      <c r="AA5" s="113"/>
      <c r="AB5" s="114"/>
      <c r="AC5" s="319"/>
      <c r="AD5" s="175"/>
      <c r="AE5" s="279"/>
      <c r="AF5" s="124"/>
      <c r="AG5" s="256"/>
      <c r="AH5" s="174"/>
      <c r="AI5" s="318"/>
      <c r="AJ5" s="175"/>
      <c r="AK5" s="279"/>
      <c r="AL5" s="124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</row>
    <row r="6" spans="1:154" s="94" customFormat="1">
      <c r="A6" s="111" t="s">
        <v>23</v>
      </c>
      <c r="B6" s="109" t="s">
        <v>24</v>
      </c>
      <c r="C6" s="110"/>
      <c r="D6" s="111">
        <v>1</v>
      </c>
      <c r="E6" s="112">
        <v>7</v>
      </c>
      <c r="F6" s="113">
        <v>7</v>
      </c>
      <c r="G6" s="114">
        <v>7</v>
      </c>
      <c r="H6" s="115"/>
      <c r="I6" s="179">
        <v>1</v>
      </c>
      <c r="J6" s="257" t="s">
        <v>25</v>
      </c>
      <c r="K6" s="113"/>
      <c r="L6" s="114"/>
      <c r="M6" s="115"/>
      <c r="N6" s="179"/>
      <c r="O6" s="179"/>
      <c r="P6" s="256"/>
      <c r="Q6" s="174"/>
      <c r="R6" s="318"/>
      <c r="S6" s="279"/>
      <c r="T6" s="124"/>
      <c r="U6" s="113"/>
      <c r="V6" s="114"/>
      <c r="W6" s="319"/>
      <c r="X6" s="257"/>
      <c r="Y6" s="179"/>
      <c r="Z6" s="179"/>
      <c r="AA6" s="113"/>
      <c r="AB6" s="114"/>
      <c r="AC6" s="319"/>
      <c r="AD6" s="175"/>
      <c r="AE6" s="279"/>
      <c r="AF6" s="124"/>
      <c r="AG6" s="256"/>
      <c r="AH6" s="174"/>
      <c r="AI6" s="318"/>
      <c r="AJ6" s="175"/>
      <c r="AK6" s="279"/>
      <c r="AL6" s="124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</row>
    <row r="7" spans="1:154" s="94" customFormat="1">
      <c r="A7" s="116" t="s">
        <v>26</v>
      </c>
      <c r="B7" s="117" t="s">
        <v>27</v>
      </c>
      <c r="C7" s="118"/>
      <c r="D7" s="111">
        <v>0</v>
      </c>
      <c r="E7" s="112">
        <v>0</v>
      </c>
      <c r="F7" s="113"/>
      <c r="G7" s="114"/>
      <c r="H7" s="119"/>
      <c r="I7" s="258">
        <v>0</v>
      </c>
      <c r="J7" s="259" t="s">
        <v>25</v>
      </c>
      <c r="K7" s="148"/>
      <c r="L7" s="149"/>
      <c r="M7" s="119"/>
      <c r="N7" s="258"/>
      <c r="O7" s="258"/>
      <c r="P7" s="113"/>
      <c r="Q7" s="114"/>
      <c r="R7" s="319"/>
      <c r="S7" s="179"/>
      <c r="T7" s="266"/>
      <c r="U7" s="113"/>
      <c r="V7" s="114"/>
      <c r="W7" s="114"/>
      <c r="X7" s="115"/>
      <c r="Y7" s="179"/>
      <c r="Z7" s="179"/>
      <c r="AA7" s="113"/>
      <c r="AB7" s="114"/>
      <c r="AC7" s="319"/>
      <c r="AD7" s="115"/>
      <c r="AE7" s="179"/>
      <c r="AF7" s="266"/>
      <c r="AG7" s="267"/>
      <c r="AH7" s="114"/>
      <c r="AI7" s="319"/>
      <c r="AJ7" s="115"/>
      <c r="AK7" s="179"/>
      <c r="AL7" s="266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</row>
    <row r="8" spans="1:154" s="94" customFormat="1" ht="15.75" thickBot="1">
      <c r="A8" s="120" t="s">
        <v>28</v>
      </c>
      <c r="B8" s="121"/>
      <c r="C8" s="122"/>
      <c r="D8" s="123"/>
      <c r="E8" s="124"/>
      <c r="F8" s="113"/>
      <c r="G8" s="114"/>
      <c r="H8" s="119"/>
      <c r="I8" s="260"/>
      <c r="J8" s="259"/>
      <c r="K8" s="148"/>
      <c r="L8" s="149"/>
      <c r="M8" s="119"/>
      <c r="N8" s="258"/>
      <c r="O8" s="258"/>
      <c r="P8" s="261"/>
      <c r="Q8" s="149"/>
      <c r="R8" s="320"/>
      <c r="S8" s="258"/>
      <c r="T8" s="321"/>
      <c r="U8" s="148"/>
      <c r="V8" s="149"/>
      <c r="W8" s="320"/>
      <c r="X8" s="259"/>
      <c r="Y8" s="258"/>
      <c r="Z8" s="258"/>
      <c r="AA8" s="148"/>
      <c r="AB8" s="149"/>
      <c r="AC8" s="320"/>
      <c r="AD8" s="119"/>
      <c r="AE8" s="258"/>
      <c r="AF8" s="321"/>
      <c r="AG8" s="261"/>
      <c r="AH8" s="149"/>
      <c r="AI8" s="320"/>
      <c r="AJ8" s="119"/>
      <c r="AK8" s="258"/>
      <c r="AL8" s="321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</row>
    <row r="9" spans="1:154" s="95" customFormat="1" ht="15.75" thickBot="1">
      <c r="A9" s="564" t="s">
        <v>29</v>
      </c>
      <c r="B9" s="565"/>
      <c r="C9" s="566"/>
      <c r="D9" s="128">
        <f t="shared" ref="D9:I9" si="0">SUM(D5:D8)</f>
        <v>3</v>
      </c>
      <c r="E9" s="127">
        <f t="shared" si="0"/>
        <v>25</v>
      </c>
      <c r="F9" s="129">
        <f t="shared" si="0"/>
        <v>25</v>
      </c>
      <c r="G9" s="130">
        <f t="shared" si="0"/>
        <v>7</v>
      </c>
      <c r="H9" s="131">
        <f>SUM(H5:H8)</f>
        <v>18</v>
      </c>
      <c r="I9" s="142">
        <f t="shared" si="0"/>
        <v>3</v>
      </c>
      <c r="J9" s="142"/>
      <c r="K9" s="164">
        <f>SUM(K5:K8)</f>
        <v>0</v>
      </c>
      <c r="L9" s="130"/>
      <c r="M9" s="127">
        <f>SUM(M5:M8)</f>
        <v>0</v>
      </c>
      <c r="N9" s="127">
        <f>SUM(N5:N8)</f>
        <v>0</v>
      </c>
      <c r="O9" s="127"/>
      <c r="P9" s="164"/>
      <c r="Q9" s="130"/>
      <c r="R9" s="126"/>
      <c r="S9" s="142"/>
      <c r="T9" s="142"/>
      <c r="U9" s="164"/>
      <c r="V9" s="130"/>
      <c r="W9" s="126"/>
      <c r="X9" s="126"/>
      <c r="Y9" s="142"/>
      <c r="Z9" s="127"/>
      <c r="AA9" s="164"/>
      <c r="AB9" s="164"/>
      <c r="AC9" s="164"/>
      <c r="AD9" s="126"/>
      <c r="AE9" s="125"/>
      <c r="AF9" s="142"/>
      <c r="AG9" s="164"/>
      <c r="AH9" s="164"/>
      <c r="AI9" s="164"/>
      <c r="AJ9" s="127"/>
      <c r="AK9" s="142"/>
      <c r="AL9" s="12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</row>
    <row r="10" spans="1:154" s="95" customFormat="1" ht="15.75" thickBot="1">
      <c r="A10" s="561" t="s">
        <v>30</v>
      </c>
      <c r="B10" s="562"/>
      <c r="C10" s="562"/>
      <c r="D10" s="562"/>
      <c r="E10" s="562"/>
      <c r="F10" s="562"/>
      <c r="G10" s="562"/>
      <c r="H10" s="562"/>
      <c r="I10" s="562"/>
      <c r="J10" s="562"/>
      <c r="K10" s="562"/>
      <c r="L10" s="562"/>
      <c r="M10" s="562"/>
      <c r="N10" s="562"/>
      <c r="O10" s="562"/>
      <c r="P10" s="562"/>
      <c r="Q10" s="562"/>
      <c r="R10" s="562"/>
      <c r="S10" s="562"/>
      <c r="T10" s="562"/>
      <c r="U10" s="562"/>
      <c r="V10" s="562"/>
      <c r="W10" s="562"/>
      <c r="X10" s="562"/>
      <c r="Y10" s="562"/>
      <c r="Z10" s="562"/>
      <c r="AA10" s="562"/>
      <c r="AB10" s="562"/>
      <c r="AC10" s="562"/>
      <c r="AD10" s="562"/>
      <c r="AE10" s="562"/>
      <c r="AF10" s="562"/>
      <c r="AG10" s="562"/>
      <c r="AH10" s="562"/>
      <c r="AI10" s="562"/>
      <c r="AJ10" s="562"/>
      <c r="AK10" s="562"/>
      <c r="AL10" s="563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</row>
    <row r="11" spans="1:154" s="95" customFormat="1">
      <c r="A11" s="108" t="s">
        <v>31</v>
      </c>
      <c r="B11" s="421" t="s">
        <v>159</v>
      </c>
      <c r="C11" s="132"/>
      <c r="D11" s="108">
        <v>3</v>
      </c>
      <c r="E11" s="108">
        <v>18</v>
      </c>
      <c r="F11" s="293">
        <v>18</v>
      </c>
      <c r="G11" s="425"/>
      <c r="H11" s="294">
        <v>18</v>
      </c>
      <c r="I11" s="262">
        <v>3</v>
      </c>
      <c r="J11" s="262" t="s">
        <v>22</v>
      </c>
      <c r="K11" s="133"/>
      <c r="L11" s="134"/>
      <c r="M11" s="135"/>
      <c r="N11" s="262"/>
      <c r="O11" s="262"/>
      <c r="P11" s="133"/>
      <c r="Q11" s="322"/>
      <c r="R11" s="323"/>
      <c r="S11" s="324"/>
      <c r="T11" s="324"/>
      <c r="U11" s="325"/>
      <c r="V11" s="322"/>
      <c r="W11" s="322"/>
      <c r="X11" s="323"/>
      <c r="Y11" s="324"/>
      <c r="Z11" s="324"/>
      <c r="AA11" s="325"/>
      <c r="AB11" s="322"/>
      <c r="AC11" s="322"/>
      <c r="AD11" s="323"/>
      <c r="AE11" s="324"/>
      <c r="AF11" s="324"/>
      <c r="AG11" s="325"/>
      <c r="AH11" s="322"/>
      <c r="AI11" s="322"/>
      <c r="AJ11" s="323"/>
      <c r="AK11" s="324"/>
      <c r="AL11" s="398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</row>
    <row r="12" spans="1:154" s="95" customFormat="1">
      <c r="A12" s="136" t="s">
        <v>32</v>
      </c>
      <c r="B12" s="422" t="s">
        <v>160</v>
      </c>
      <c r="C12" s="137"/>
      <c r="D12" s="116">
        <v>3</v>
      </c>
      <c r="E12" s="116">
        <v>18</v>
      </c>
      <c r="F12" s="210">
        <v>18</v>
      </c>
      <c r="G12" s="416"/>
      <c r="H12" s="203">
        <v>18</v>
      </c>
      <c r="I12" s="179">
        <v>3</v>
      </c>
      <c r="J12" s="179" t="s">
        <v>33</v>
      </c>
      <c r="K12" s="113"/>
      <c r="L12" s="114"/>
      <c r="M12" s="115"/>
      <c r="N12" s="179"/>
      <c r="O12" s="179"/>
      <c r="P12" s="113"/>
      <c r="Q12" s="326"/>
      <c r="R12" s="327"/>
      <c r="S12" s="328"/>
      <c r="T12" s="328"/>
      <c r="U12" s="329"/>
      <c r="V12" s="326"/>
      <c r="W12" s="326"/>
      <c r="X12" s="327"/>
      <c r="Y12" s="328"/>
      <c r="Z12" s="328"/>
      <c r="AA12" s="329"/>
      <c r="AB12" s="326"/>
      <c r="AC12" s="326"/>
      <c r="AD12" s="327"/>
      <c r="AE12" s="328"/>
      <c r="AF12" s="328"/>
      <c r="AG12" s="329"/>
      <c r="AH12" s="326"/>
      <c r="AI12" s="326"/>
      <c r="AJ12" s="327"/>
      <c r="AK12" s="328"/>
      <c r="AL12" s="399"/>
      <c r="AM12" s="416"/>
      <c r="AN12" s="416"/>
      <c r="AO12" s="416"/>
      <c r="AP12" s="416"/>
      <c r="AQ12" s="416"/>
      <c r="AR12" s="416"/>
      <c r="AS12" s="416"/>
      <c r="AT12" s="416"/>
      <c r="AU12" s="416"/>
      <c r="AV12" s="416"/>
      <c r="AW12" s="416"/>
      <c r="AX12" s="416"/>
      <c r="AY12" s="416"/>
      <c r="AZ12" s="416"/>
      <c r="BA12" s="416"/>
      <c r="BB12" s="416"/>
      <c r="BC12" s="416"/>
      <c r="BD12" s="416"/>
      <c r="BE12" s="416"/>
      <c r="BF12" s="416"/>
      <c r="BG12" s="416"/>
      <c r="BH12" s="416"/>
      <c r="BI12" s="416"/>
      <c r="BJ12" s="416"/>
      <c r="BK12" s="416"/>
      <c r="BL12" s="416"/>
      <c r="BM12" s="416"/>
      <c r="BN12" s="416"/>
      <c r="BO12" s="416"/>
      <c r="BP12" s="416"/>
      <c r="BQ12" s="416"/>
      <c r="BR12" s="416"/>
      <c r="BS12" s="416"/>
      <c r="BT12" s="416"/>
      <c r="BU12" s="416"/>
      <c r="BV12" s="416"/>
      <c r="BW12" s="416"/>
      <c r="BX12" s="416"/>
      <c r="BY12" s="416"/>
      <c r="BZ12" s="416"/>
      <c r="CA12" s="416"/>
      <c r="CB12" s="416"/>
      <c r="CC12" s="416"/>
      <c r="CD12" s="416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</row>
    <row r="13" spans="1:154" s="95" customFormat="1" ht="15.75" thickBot="1">
      <c r="A13" s="409" t="s">
        <v>34</v>
      </c>
      <c r="B13" s="423" t="s">
        <v>122</v>
      </c>
      <c r="C13" s="410"/>
      <c r="D13" s="120">
        <v>3</v>
      </c>
      <c r="E13" s="120">
        <v>18</v>
      </c>
      <c r="F13" s="390">
        <v>18</v>
      </c>
      <c r="G13" s="352"/>
      <c r="H13" s="207">
        <v>18</v>
      </c>
      <c r="I13" s="282">
        <v>3</v>
      </c>
      <c r="J13" s="282" t="s">
        <v>22</v>
      </c>
      <c r="K13" s="417"/>
      <c r="L13" s="418"/>
      <c r="M13" s="419"/>
      <c r="N13" s="420"/>
      <c r="O13" s="352"/>
      <c r="P13" s="281"/>
      <c r="Q13" s="411"/>
      <c r="R13" s="412"/>
      <c r="S13" s="413"/>
      <c r="T13" s="413"/>
      <c r="U13" s="414"/>
      <c r="V13" s="411"/>
      <c r="W13" s="411"/>
      <c r="X13" s="412"/>
      <c r="Y13" s="413"/>
      <c r="Z13" s="413"/>
      <c r="AA13" s="414"/>
      <c r="AB13" s="411"/>
      <c r="AC13" s="411"/>
      <c r="AD13" s="412"/>
      <c r="AE13" s="413"/>
      <c r="AF13" s="413"/>
      <c r="AG13" s="414"/>
      <c r="AH13" s="411"/>
      <c r="AI13" s="411"/>
      <c r="AJ13" s="412"/>
      <c r="AK13" s="413"/>
      <c r="AL13" s="415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</row>
    <row r="14" spans="1:154" s="94" customFormat="1" ht="15.75" thickBot="1">
      <c r="A14" s="564" t="s">
        <v>29</v>
      </c>
      <c r="B14" s="565"/>
      <c r="C14" s="408"/>
      <c r="D14" s="142">
        <f>D11+D12+D13</f>
        <v>9</v>
      </c>
      <c r="E14" s="142">
        <f>E11+E12+E13</f>
        <v>54</v>
      </c>
      <c r="F14" s="126">
        <f>SUM(F11:F13)</f>
        <v>54</v>
      </c>
      <c r="G14" s="143"/>
      <c r="H14" s="143">
        <v>54</v>
      </c>
      <c r="I14" s="125">
        <f>SUM(I11:I13)</f>
        <v>9</v>
      </c>
      <c r="J14" s="142"/>
      <c r="K14" s="129"/>
      <c r="L14" s="130"/>
      <c r="M14" s="131"/>
      <c r="N14" s="126"/>
      <c r="O14" s="142"/>
      <c r="P14" s="129"/>
      <c r="Q14" s="130"/>
      <c r="R14" s="131"/>
      <c r="S14" s="125"/>
      <c r="T14" s="142"/>
      <c r="U14" s="129"/>
      <c r="V14" s="130"/>
      <c r="W14" s="130"/>
      <c r="X14" s="131"/>
      <c r="Y14" s="125"/>
      <c r="Z14" s="125"/>
      <c r="AA14" s="129"/>
      <c r="AB14" s="130"/>
      <c r="AC14" s="130"/>
      <c r="AD14" s="131"/>
      <c r="AE14" s="142"/>
      <c r="AF14" s="142"/>
      <c r="AG14" s="129"/>
      <c r="AH14" s="130"/>
      <c r="AI14" s="130"/>
      <c r="AJ14" s="131"/>
      <c r="AK14" s="125"/>
      <c r="AL14" s="142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</row>
    <row r="15" spans="1:154" s="95" customFormat="1" ht="15.75" thickBot="1">
      <c r="A15" s="561" t="s">
        <v>115</v>
      </c>
      <c r="B15" s="562"/>
      <c r="C15" s="562"/>
      <c r="D15" s="562"/>
      <c r="E15" s="562"/>
      <c r="F15" s="562"/>
      <c r="G15" s="562"/>
      <c r="H15" s="562"/>
      <c r="I15" s="562"/>
      <c r="J15" s="562"/>
      <c r="K15" s="562"/>
      <c r="L15" s="562"/>
      <c r="M15" s="562"/>
      <c r="N15" s="562"/>
      <c r="O15" s="562"/>
      <c r="P15" s="562"/>
      <c r="Q15" s="562"/>
      <c r="R15" s="562"/>
      <c r="S15" s="562"/>
      <c r="T15" s="562"/>
      <c r="U15" s="562"/>
      <c r="V15" s="562"/>
      <c r="W15" s="562"/>
      <c r="X15" s="562"/>
      <c r="Y15" s="562"/>
      <c r="Z15" s="562"/>
      <c r="AA15" s="562"/>
      <c r="AB15" s="562"/>
      <c r="AC15" s="562"/>
      <c r="AD15" s="562"/>
      <c r="AE15" s="562"/>
      <c r="AF15" s="562"/>
      <c r="AG15" s="562"/>
      <c r="AH15" s="562"/>
      <c r="AI15" s="562"/>
      <c r="AJ15" s="562"/>
      <c r="AK15" s="562"/>
      <c r="AL15" s="563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</row>
    <row r="16" spans="1:154" s="93" customFormat="1">
      <c r="A16" s="108" t="s">
        <v>35</v>
      </c>
      <c r="B16" s="424" t="s">
        <v>132</v>
      </c>
      <c r="C16" s="110"/>
      <c r="D16" s="151">
        <v>2</v>
      </c>
      <c r="E16" s="147">
        <v>18</v>
      </c>
      <c r="F16" s="210"/>
      <c r="G16" s="425"/>
      <c r="H16" s="353"/>
      <c r="I16" s="268"/>
      <c r="J16" s="300"/>
      <c r="K16" s="210">
        <v>18</v>
      </c>
      <c r="L16" s="203"/>
      <c r="M16" s="204">
        <v>18</v>
      </c>
      <c r="N16" s="268">
        <v>2</v>
      </c>
      <c r="O16" s="268" t="s">
        <v>22</v>
      </c>
      <c r="P16" s="281"/>
      <c r="Q16" s="177"/>
      <c r="R16" s="178"/>
      <c r="S16" s="262"/>
      <c r="T16" s="282"/>
      <c r="U16" s="261"/>
      <c r="V16" s="149"/>
      <c r="W16" s="320"/>
      <c r="X16" s="135"/>
      <c r="Y16" s="258"/>
      <c r="Z16" s="321"/>
      <c r="AA16" s="148"/>
      <c r="AB16" s="114"/>
      <c r="AC16" s="319"/>
      <c r="AD16" s="115"/>
      <c r="AE16" s="179"/>
      <c r="AF16" s="179"/>
      <c r="AG16" s="113"/>
      <c r="AH16" s="114"/>
      <c r="AI16" s="319"/>
      <c r="AJ16" s="115"/>
      <c r="AK16" s="179"/>
      <c r="AL16" s="179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</row>
    <row r="17" spans="1:154" s="94" customFormat="1">
      <c r="A17" s="116" t="s">
        <v>37</v>
      </c>
      <c r="B17" s="144" t="s">
        <v>124</v>
      </c>
      <c r="C17" s="172"/>
      <c r="D17" s="151">
        <v>2</v>
      </c>
      <c r="E17" s="151">
        <v>18</v>
      </c>
      <c r="F17" s="400"/>
      <c r="G17" s="207"/>
      <c r="H17" s="389"/>
      <c r="I17" s="299"/>
      <c r="J17" s="299"/>
      <c r="K17" s="210">
        <v>18</v>
      </c>
      <c r="L17" s="203"/>
      <c r="M17" s="204">
        <v>18</v>
      </c>
      <c r="N17" s="268">
        <v>2</v>
      </c>
      <c r="O17" s="268" t="s">
        <v>22</v>
      </c>
      <c r="P17" s="113"/>
      <c r="Q17" s="114"/>
      <c r="R17" s="115"/>
      <c r="S17" s="282"/>
      <c r="T17" s="179"/>
      <c r="U17" s="261"/>
      <c r="V17" s="114"/>
      <c r="W17" s="320"/>
      <c r="X17" s="115"/>
      <c r="Y17" s="258"/>
      <c r="Z17" s="321"/>
      <c r="AA17" s="148"/>
      <c r="AB17" s="114"/>
      <c r="AC17" s="319"/>
      <c r="AD17" s="115"/>
      <c r="AE17" s="179"/>
      <c r="AF17" s="179"/>
      <c r="AG17" s="113"/>
      <c r="AH17" s="114"/>
      <c r="AI17" s="319"/>
      <c r="AJ17" s="115"/>
      <c r="AK17" s="179"/>
      <c r="AL17" s="179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</row>
    <row r="18" spans="1:154" s="94" customFormat="1">
      <c r="A18" s="179" t="s">
        <v>40</v>
      </c>
      <c r="B18" s="144" t="s">
        <v>119</v>
      </c>
      <c r="C18" s="180"/>
      <c r="D18" s="157">
        <v>1</v>
      </c>
      <c r="E18" s="152">
        <v>8</v>
      </c>
      <c r="F18" s="181"/>
      <c r="G18" s="182"/>
      <c r="H18" s="183"/>
      <c r="I18" s="284"/>
      <c r="J18" s="268"/>
      <c r="K18" s="200">
        <v>8</v>
      </c>
      <c r="L18" s="208"/>
      <c r="M18" s="204">
        <v>8</v>
      </c>
      <c r="N18" s="285">
        <v>1</v>
      </c>
      <c r="O18" s="286" t="s">
        <v>22</v>
      </c>
      <c r="P18" s="181"/>
      <c r="Q18" s="203"/>
      <c r="R18" s="204"/>
      <c r="S18" s="268"/>
      <c r="T18" s="268"/>
      <c r="U18" s="261"/>
      <c r="V18" s="225"/>
      <c r="W18" s="319"/>
      <c r="X18" s="115"/>
      <c r="Y18" s="179"/>
      <c r="Z18" s="266"/>
      <c r="AA18" s="113"/>
      <c r="AB18" s="114"/>
      <c r="AC18" s="319"/>
      <c r="AD18" s="321"/>
      <c r="AE18" s="258"/>
      <c r="AF18" s="179"/>
      <c r="AG18" s="113"/>
      <c r="AH18" s="114"/>
      <c r="AI18" s="319"/>
      <c r="AJ18" s="115"/>
      <c r="AK18" s="179"/>
      <c r="AL18" s="179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</row>
    <row r="19" spans="1:154" s="94" customFormat="1" ht="14.25">
      <c r="A19" s="116" t="s">
        <v>42</v>
      </c>
      <c r="B19" s="144" t="s">
        <v>136</v>
      </c>
      <c r="C19" s="184"/>
      <c r="D19" s="83">
        <v>2</v>
      </c>
      <c r="E19" s="83">
        <v>18</v>
      </c>
      <c r="F19" s="158"/>
      <c r="G19" s="185"/>
      <c r="H19" s="186"/>
      <c r="I19" s="287"/>
      <c r="J19" s="83"/>
      <c r="K19" s="210">
        <v>18</v>
      </c>
      <c r="L19" s="203"/>
      <c r="M19" s="204">
        <v>18</v>
      </c>
      <c r="N19" s="268">
        <v>2</v>
      </c>
      <c r="O19" s="268" t="s">
        <v>22</v>
      </c>
      <c r="P19" s="210"/>
      <c r="Q19" s="203"/>
      <c r="R19" s="204"/>
      <c r="S19" s="268"/>
      <c r="T19" s="268"/>
      <c r="U19" s="343"/>
      <c r="V19" s="344"/>
      <c r="W19" s="344"/>
      <c r="X19" s="345"/>
      <c r="Y19" s="342"/>
      <c r="Z19" s="342"/>
      <c r="AA19" s="380"/>
      <c r="AB19" s="344"/>
      <c r="AC19" s="344"/>
      <c r="AD19" s="381"/>
      <c r="AE19" s="382"/>
      <c r="AF19" s="342"/>
      <c r="AG19" s="380"/>
      <c r="AH19" s="344"/>
      <c r="AI19" s="344"/>
      <c r="AJ19" s="345"/>
      <c r="AK19" s="342"/>
      <c r="AL19" s="342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</row>
    <row r="20" spans="1:154" s="94" customFormat="1">
      <c r="A20" s="116"/>
      <c r="B20" s="171"/>
      <c r="C20" s="118"/>
      <c r="D20" s="116"/>
      <c r="E20" s="168"/>
      <c r="F20" s="148"/>
      <c r="G20" s="149"/>
      <c r="H20" s="115"/>
      <c r="I20" s="258"/>
      <c r="J20" s="124"/>
      <c r="K20" s="113"/>
      <c r="L20" s="149"/>
      <c r="M20" s="175"/>
      <c r="N20" s="179"/>
      <c r="O20" s="266"/>
      <c r="P20" s="148"/>
      <c r="Q20" s="149"/>
      <c r="R20" s="119"/>
      <c r="S20" s="279"/>
      <c r="T20" s="124"/>
      <c r="U20" s="346"/>
      <c r="V20" s="155"/>
      <c r="W20" s="155"/>
      <c r="X20" s="156"/>
      <c r="Y20" s="383"/>
      <c r="Z20" s="383"/>
      <c r="AA20" s="267"/>
      <c r="AB20" s="114"/>
      <c r="AC20" s="114"/>
      <c r="AD20" s="119"/>
      <c r="AE20" s="384"/>
      <c r="AF20" s="266"/>
      <c r="AG20" s="113"/>
      <c r="AH20" s="114"/>
      <c r="AI20" s="319"/>
      <c r="AJ20" s="119"/>
      <c r="AK20" s="266"/>
      <c r="AL20" s="266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</row>
    <row r="21" spans="1:154" s="94" customFormat="1">
      <c r="A21" s="187"/>
      <c r="B21" s="171"/>
      <c r="C21" s="118"/>
      <c r="D21" s="188"/>
      <c r="E21" s="168"/>
      <c r="F21" s="189"/>
      <c r="G21" s="190"/>
      <c r="H21" s="191"/>
      <c r="I21" s="290"/>
      <c r="J21" s="124"/>
      <c r="K21" s="291"/>
      <c r="L21" s="190"/>
      <c r="M21" s="175"/>
      <c r="N21" s="179"/>
      <c r="O21" s="266"/>
      <c r="P21" s="189"/>
      <c r="Q21" s="190"/>
      <c r="R21" s="347"/>
      <c r="S21" s="279"/>
      <c r="T21" s="124"/>
      <c r="U21" s="348"/>
      <c r="V21" s="349"/>
      <c r="W21" s="349"/>
      <c r="X21" s="350"/>
      <c r="Y21" s="385"/>
      <c r="Z21" s="385"/>
      <c r="AA21" s="267"/>
      <c r="AB21" s="114"/>
      <c r="AC21" s="386"/>
      <c r="AD21" s="347"/>
      <c r="AE21" s="387"/>
      <c r="AF21" s="266"/>
      <c r="AG21" s="113"/>
      <c r="AH21" s="114"/>
      <c r="AI21" s="319"/>
      <c r="AJ21" s="119"/>
      <c r="AK21" s="266"/>
      <c r="AL21" s="266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</row>
    <row r="22" spans="1:154" s="94" customFormat="1" ht="15.75" thickBot="1">
      <c r="A22" s="567" t="s">
        <v>29</v>
      </c>
      <c r="B22" s="568"/>
      <c r="C22" s="569"/>
      <c r="D22" s="194">
        <f>SUM(D16:D21)</f>
        <v>7</v>
      </c>
      <c r="E22" s="195">
        <f>SUM(E16:E21)</f>
        <v>62</v>
      </c>
      <c r="F22" s="192"/>
      <c r="G22" s="196"/>
      <c r="H22" s="197"/>
      <c r="I22" s="195"/>
      <c r="J22" s="195"/>
      <c r="K22" s="192">
        <f>SUM(K16:K21)</f>
        <v>62</v>
      </c>
      <c r="L22" s="196"/>
      <c r="M22" s="197">
        <f>SUM(M16:M21)</f>
        <v>62</v>
      </c>
      <c r="N22" s="195">
        <f>SUM(N16:N21)</f>
        <v>7</v>
      </c>
      <c r="O22" s="195"/>
      <c r="P22" s="192"/>
      <c r="Q22" s="196"/>
      <c r="R22" s="197"/>
      <c r="S22" s="195"/>
      <c r="T22" s="195"/>
      <c r="U22" s="192"/>
      <c r="V22" s="196"/>
      <c r="W22" s="193"/>
      <c r="X22" s="351"/>
      <c r="Y22" s="195"/>
      <c r="Z22" s="195"/>
      <c r="AA22" s="192"/>
      <c r="AB22" s="196"/>
      <c r="AC22" s="193"/>
      <c r="AD22" s="351"/>
      <c r="AE22" s="194"/>
      <c r="AF22" s="194"/>
      <c r="AG22" s="192"/>
      <c r="AH22" s="196"/>
      <c r="AI22" s="193"/>
      <c r="AJ22" s="351"/>
      <c r="AK22" s="194"/>
      <c r="AL22" s="194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</row>
    <row r="23" spans="1:154" s="94" customFormat="1" ht="15.75" thickBot="1">
      <c r="A23" s="561" t="s">
        <v>155</v>
      </c>
      <c r="B23" s="562"/>
      <c r="C23" s="562"/>
      <c r="D23" s="562"/>
      <c r="E23" s="562"/>
      <c r="F23" s="562"/>
      <c r="G23" s="562"/>
      <c r="H23" s="562"/>
      <c r="I23" s="562"/>
      <c r="J23" s="562"/>
      <c r="K23" s="562"/>
      <c r="L23" s="562"/>
      <c r="M23" s="562"/>
      <c r="N23" s="562"/>
      <c r="O23" s="562"/>
      <c r="P23" s="562"/>
      <c r="Q23" s="562"/>
      <c r="R23" s="562"/>
      <c r="S23" s="562"/>
      <c r="T23" s="562"/>
      <c r="U23" s="562"/>
      <c r="V23" s="562"/>
      <c r="W23" s="562"/>
      <c r="X23" s="562"/>
      <c r="Y23" s="562"/>
      <c r="Z23" s="562"/>
      <c r="AA23" s="562"/>
      <c r="AB23" s="562"/>
      <c r="AC23" s="562"/>
      <c r="AD23" s="562"/>
      <c r="AE23" s="562"/>
      <c r="AF23" s="562"/>
      <c r="AG23" s="562"/>
      <c r="AH23" s="562"/>
      <c r="AI23" s="562"/>
      <c r="AJ23" s="562"/>
      <c r="AK23" s="562"/>
      <c r="AL23" s="563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</row>
    <row r="24" spans="1:154" s="94" customFormat="1">
      <c r="A24" s="116" t="s">
        <v>44</v>
      </c>
      <c r="B24" s="144" t="s">
        <v>36</v>
      </c>
      <c r="C24" s="145"/>
      <c r="D24" s="146">
        <v>11</v>
      </c>
      <c r="E24" s="147">
        <v>72</v>
      </c>
      <c r="F24" s="148">
        <v>72</v>
      </c>
      <c r="G24" s="149"/>
      <c r="H24" s="119">
        <v>72</v>
      </c>
      <c r="I24" s="260">
        <v>11</v>
      </c>
      <c r="J24" s="259" t="s">
        <v>22</v>
      </c>
      <c r="K24" s="148"/>
      <c r="L24" s="149"/>
      <c r="M24" s="119"/>
      <c r="N24" s="258"/>
      <c r="O24" s="258"/>
      <c r="P24" s="264"/>
      <c r="Q24" s="330"/>
      <c r="R24" s="331"/>
      <c r="S24" s="332"/>
      <c r="T24" s="332"/>
      <c r="U24" s="264"/>
      <c r="V24" s="330"/>
      <c r="W24" s="333"/>
      <c r="X24" s="331"/>
      <c r="Y24" s="332"/>
      <c r="Z24" s="332"/>
      <c r="AA24" s="264"/>
      <c r="AB24" s="330"/>
      <c r="AC24" s="333"/>
      <c r="AD24" s="331"/>
      <c r="AE24" s="332"/>
      <c r="AF24" s="332"/>
      <c r="AG24" s="264"/>
      <c r="AH24" s="330"/>
      <c r="AI24" s="333"/>
      <c r="AJ24" s="331"/>
      <c r="AK24" s="332"/>
      <c r="AL24" s="332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</row>
    <row r="25" spans="1:154" s="94" customFormat="1">
      <c r="A25" s="116" t="s">
        <v>46</v>
      </c>
      <c r="B25" s="144" t="s">
        <v>38</v>
      </c>
      <c r="C25" s="145"/>
      <c r="D25" s="146">
        <v>11</v>
      </c>
      <c r="E25" s="147">
        <v>72</v>
      </c>
      <c r="F25" s="181"/>
      <c r="G25" s="201"/>
      <c r="H25" s="183"/>
      <c r="I25" s="500"/>
      <c r="J25" s="501"/>
      <c r="K25" s="181">
        <v>72</v>
      </c>
      <c r="L25" s="201"/>
      <c r="M25" s="183">
        <v>72</v>
      </c>
      <c r="N25" s="505">
        <v>11</v>
      </c>
      <c r="O25" s="284" t="s">
        <v>39</v>
      </c>
      <c r="P25" s="502"/>
      <c r="Q25" s="354"/>
      <c r="R25" s="503"/>
      <c r="S25" s="285"/>
      <c r="T25" s="285"/>
      <c r="U25" s="502"/>
      <c r="V25" s="354"/>
      <c r="W25" s="504"/>
      <c r="X25" s="503"/>
      <c r="Y25" s="285"/>
      <c r="Z25" s="285"/>
      <c r="AA25" s="502"/>
      <c r="AB25" s="354"/>
      <c r="AC25" s="504"/>
      <c r="AD25" s="503"/>
      <c r="AE25" s="285"/>
      <c r="AF25" s="285"/>
      <c r="AG25" s="502"/>
      <c r="AH25" s="354"/>
      <c r="AI25" s="504"/>
      <c r="AJ25" s="503"/>
      <c r="AK25" s="285"/>
      <c r="AL25" s="285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</row>
    <row r="26" spans="1:154" s="94" customFormat="1">
      <c r="A26" s="116" t="s">
        <v>49</v>
      </c>
      <c r="B26" s="144" t="s">
        <v>41</v>
      </c>
      <c r="C26" s="145"/>
      <c r="D26" s="146">
        <v>6</v>
      </c>
      <c r="E26" s="147">
        <v>72</v>
      </c>
      <c r="F26" s="181"/>
      <c r="G26" s="201"/>
      <c r="H26" s="183"/>
      <c r="I26" s="500"/>
      <c r="J26" s="501"/>
      <c r="K26" s="181"/>
      <c r="L26" s="201"/>
      <c r="M26" s="183"/>
      <c r="N26" s="505"/>
      <c r="O26" s="284"/>
      <c r="P26" s="502">
        <v>72</v>
      </c>
      <c r="Q26" s="354"/>
      <c r="R26" s="503">
        <v>72</v>
      </c>
      <c r="S26" s="285">
        <v>6</v>
      </c>
      <c r="T26" s="285" t="s">
        <v>22</v>
      </c>
      <c r="U26" s="502"/>
      <c r="V26" s="354"/>
      <c r="W26" s="504"/>
      <c r="X26" s="503"/>
      <c r="Y26" s="285"/>
      <c r="Z26" s="285"/>
      <c r="AA26" s="502"/>
      <c r="AB26" s="354"/>
      <c r="AC26" s="504"/>
      <c r="AD26" s="503"/>
      <c r="AE26" s="285"/>
      <c r="AF26" s="285"/>
      <c r="AG26" s="502"/>
      <c r="AH26" s="354"/>
      <c r="AI26" s="504"/>
      <c r="AJ26" s="503"/>
      <c r="AK26" s="285"/>
      <c r="AL26" s="285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</row>
    <row r="27" spans="1:154" s="95" customFormat="1">
      <c r="A27" s="116">
        <v>15</v>
      </c>
      <c r="B27" s="144" t="s">
        <v>43</v>
      </c>
      <c r="C27" s="145"/>
      <c r="D27" s="146">
        <v>8</v>
      </c>
      <c r="E27" s="147">
        <v>72</v>
      </c>
      <c r="F27" s="181"/>
      <c r="G27" s="201"/>
      <c r="H27" s="183"/>
      <c r="I27" s="500"/>
      <c r="J27" s="501"/>
      <c r="K27" s="181"/>
      <c r="L27" s="201"/>
      <c r="M27" s="183"/>
      <c r="N27" s="505"/>
      <c r="O27" s="284"/>
      <c r="P27" s="502"/>
      <c r="Q27" s="354"/>
      <c r="R27" s="503"/>
      <c r="S27" s="285"/>
      <c r="T27" s="285"/>
      <c r="U27" s="502">
        <v>72</v>
      </c>
      <c r="V27" s="354"/>
      <c r="W27" s="504">
        <v>72</v>
      </c>
      <c r="X27" s="503"/>
      <c r="Y27" s="285">
        <v>8</v>
      </c>
      <c r="Z27" s="285" t="s">
        <v>39</v>
      </c>
      <c r="AA27" s="502"/>
      <c r="AB27" s="354"/>
      <c r="AC27" s="504"/>
      <c r="AD27" s="503"/>
      <c r="AE27" s="285"/>
      <c r="AF27" s="285"/>
      <c r="AG27" s="502"/>
      <c r="AH27" s="354"/>
      <c r="AI27" s="504"/>
      <c r="AJ27" s="503"/>
      <c r="AK27" s="285"/>
      <c r="AL27" s="285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</row>
    <row r="28" spans="1:154" s="93" customFormat="1">
      <c r="A28" s="116" t="s">
        <v>53</v>
      </c>
      <c r="B28" s="144" t="s">
        <v>45</v>
      </c>
      <c r="C28" s="150"/>
      <c r="D28" s="151">
        <v>6</v>
      </c>
      <c r="E28" s="152">
        <v>72</v>
      </c>
      <c r="F28" s="210"/>
      <c r="G28" s="203"/>
      <c r="H28" s="204"/>
      <c r="I28" s="268"/>
      <c r="J28" s="268"/>
      <c r="K28" s="210"/>
      <c r="L28" s="203"/>
      <c r="M28" s="204"/>
      <c r="N28" s="297"/>
      <c r="O28" s="268"/>
      <c r="P28" s="210"/>
      <c r="Q28" s="203"/>
      <c r="R28" s="204"/>
      <c r="S28" s="268"/>
      <c r="T28" s="268"/>
      <c r="U28" s="210"/>
      <c r="V28" s="203"/>
      <c r="W28" s="353"/>
      <c r="X28" s="204"/>
      <c r="Y28" s="268"/>
      <c r="Z28" s="268"/>
      <c r="AA28" s="502">
        <v>72</v>
      </c>
      <c r="AB28" s="354"/>
      <c r="AC28" s="504">
        <v>72</v>
      </c>
      <c r="AD28" s="503"/>
      <c r="AE28" s="285">
        <v>6</v>
      </c>
      <c r="AF28" s="285" t="s">
        <v>22</v>
      </c>
      <c r="AG28" s="502"/>
      <c r="AH28" s="354"/>
      <c r="AI28" s="504"/>
      <c r="AJ28" s="503"/>
      <c r="AK28" s="285"/>
      <c r="AL28" s="285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</row>
    <row r="29" spans="1:154" s="94" customFormat="1">
      <c r="A29" s="116" t="s">
        <v>54</v>
      </c>
      <c r="B29" s="144" t="s">
        <v>47</v>
      </c>
      <c r="C29" s="153"/>
      <c r="D29" s="151">
        <v>8</v>
      </c>
      <c r="E29" s="152">
        <v>72</v>
      </c>
      <c r="F29" s="210"/>
      <c r="G29" s="203"/>
      <c r="H29" s="204"/>
      <c r="I29" s="268"/>
      <c r="J29" s="268"/>
      <c r="K29" s="210"/>
      <c r="L29" s="203"/>
      <c r="M29" s="204"/>
      <c r="N29" s="297"/>
      <c r="O29" s="268"/>
      <c r="P29" s="210"/>
      <c r="Q29" s="203"/>
      <c r="R29" s="204"/>
      <c r="S29" s="268"/>
      <c r="T29" s="268"/>
      <c r="U29" s="502"/>
      <c r="V29" s="354"/>
      <c r="W29" s="504"/>
      <c r="X29" s="503"/>
      <c r="Y29" s="285"/>
      <c r="Z29" s="285"/>
      <c r="AA29" s="502"/>
      <c r="AB29" s="354"/>
      <c r="AC29" s="504"/>
      <c r="AD29" s="503"/>
      <c r="AE29" s="285"/>
      <c r="AF29" s="285"/>
      <c r="AG29" s="502">
        <v>72</v>
      </c>
      <c r="AH29" s="354"/>
      <c r="AI29" s="504">
        <v>72</v>
      </c>
      <c r="AJ29" s="503"/>
      <c r="AK29" s="285">
        <v>8</v>
      </c>
      <c r="AL29" s="285" t="s">
        <v>48</v>
      </c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</row>
    <row r="30" spans="1:154" s="94" customFormat="1">
      <c r="A30" s="116" t="s">
        <v>55</v>
      </c>
      <c r="B30" s="144" t="s">
        <v>50</v>
      </c>
      <c r="C30" s="153"/>
      <c r="D30" s="151">
        <v>2</v>
      </c>
      <c r="E30" s="152">
        <v>18</v>
      </c>
      <c r="F30" s="426">
        <v>18</v>
      </c>
      <c r="G30" s="427"/>
      <c r="H30" s="428">
        <v>18</v>
      </c>
      <c r="I30" s="157">
        <v>2</v>
      </c>
      <c r="J30" s="152" t="s">
        <v>22</v>
      </c>
      <c r="K30" s="426"/>
      <c r="L30" s="427"/>
      <c r="M30" s="428"/>
      <c r="N30" s="506"/>
      <c r="O30" s="157"/>
      <c r="P30" s="202"/>
      <c r="Q30" s="203"/>
      <c r="R30" s="300"/>
      <c r="S30" s="268"/>
      <c r="T30" s="286"/>
      <c r="U30" s="298"/>
      <c r="V30" s="354"/>
      <c r="W30" s="203"/>
      <c r="X30" s="507"/>
      <c r="Y30" s="285"/>
      <c r="Z30" s="508"/>
      <c r="AA30" s="502"/>
      <c r="AB30" s="354"/>
      <c r="AC30" s="504"/>
      <c r="AD30" s="503"/>
      <c r="AE30" s="285"/>
      <c r="AF30" s="285"/>
      <c r="AG30" s="502"/>
      <c r="AH30" s="354"/>
      <c r="AI30" s="504"/>
      <c r="AJ30" s="503"/>
      <c r="AK30" s="285"/>
      <c r="AL30" s="285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</row>
    <row r="31" spans="1:154" s="94" customFormat="1">
      <c r="A31" s="116" t="s">
        <v>57</v>
      </c>
      <c r="B31" s="144" t="s">
        <v>52</v>
      </c>
      <c r="C31" s="154"/>
      <c r="D31" s="151">
        <v>2</v>
      </c>
      <c r="E31" s="152">
        <v>18</v>
      </c>
      <c r="F31" s="509"/>
      <c r="G31" s="510"/>
      <c r="H31" s="511"/>
      <c r="I31" s="512"/>
      <c r="J31" s="512"/>
      <c r="K31" s="426">
        <v>18</v>
      </c>
      <c r="L31" s="427"/>
      <c r="M31" s="428">
        <v>18</v>
      </c>
      <c r="N31" s="157">
        <v>2</v>
      </c>
      <c r="O31" s="152" t="s">
        <v>22</v>
      </c>
      <c r="P31" s="202"/>
      <c r="Q31" s="203"/>
      <c r="R31" s="300"/>
      <c r="S31" s="268"/>
      <c r="T31" s="286"/>
      <c r="U31" s="202"/>
      <c r="V31" s="203"/>
      <c r="W31" s="203"/>
      <c r="X31" s="300"/>
      <c r="Y31" s="268"/>
      <c r="Z31" s="286"/>
      <c r="AA31" s="210"/>
      <c r="AB31" s="203"/>
      <c r="AC31" s="353"/>
      <c r="AD31" s="204"/>
      <c r="AE31" s="268"/>
      <c r="AF31" s="268"/>
      <c r="AG31" s="210"/>
      <c r="AH31" s="203"/>
      <c r="AI31" s="353"/>
      <c r="AJ31" s="204"/>
      <c r="AK31" s="268"/>
      <c r="AL31" s="268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</row>
    <row r="32" spans="1:154" s="96" customFormat="1">
      <c r="A32" s="116" t="s">
        <v>58</v>
      </c>
      <c r="B32" s="465" t="s">
        <v>125</v>
      </c>
      <c r="C32" s="153"/>
      <c r="D32" s="151">
        <v>3</v>
      </c>
      <c r="E32" s="152">
        <v>18</v>
      </c>
      <c r="F32" s="426">
        <v>18</v>
      </c>
      <c r="G32" s="427"/>
      <c r="H32" s="428">
        <v>18</v>
      </c>
      <c r="I32" s="157">
        <v>3</v>
      </c>
      <c r="J32" s="152" t="s">
        <v>22</v>
      </c>
      <c r="K32" s="509"/>
      <c r="L32" s="510"/>
      <c r="M32" s="513"/>
      <c r="N32" s="514"/>
      <c r="O32" s="512"/>
      <c r="P32" s="202"/>
      <c r="Q32" s="203"/>
      <c r="R32" s="300"/>
      <c r="S32" s="268"/>
      <c r="T32" s="286"/>
      <c r="U32" s="202"/>
      <c r="V32" s="203"/>
      <c r="W32" s="203"/>
      <c r="X32" s="300"/>
      <c r="Y32" s="268"/>
      <c r="Z32" s="286"/>
      <c r="AA32" s="210"/>
      <c r="AB32" s="203"/>
      <c r="AC32" s="353"/>
      <c r="AD32" s="204"/>
      <c r="AE32" s="268"/>
      <c r="AF32" s="268"/>
      <c r="AG32" s="210"/>
      <c r="AH32" s="203"/>
      <c r="AI32" s="353"/>
      <c r="AJ32" s="204"/>
      <c r="AK32" s="268"/>
      <c r="AL32" s="268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</row>
    <row r="33" spans="1:154" s="93" customFormat="1">
      <c r="A33" s="116" t="s">
        <v>59</v>
      </c>
      <c r="B33" s="144" t="s">
        <v>118</v>
      </c>
      <c r="C33" s="154"/>
      <c r="D33" s="157">
        <v>2</v>
      </c>
      <c r="E33" s="152">
        <v>18</v>
      </c>
      <c r="F33" s="158">
        <v>18</v>
      </c>
      <c r="G33" s="62"/>
      <c r="H33" s="159">
        <v>18</v>
      </c>
      <c r="I33" s="83">
        <v>2</v>
      </c>
      <c r="J33" s="269" t="s">
        <v>22</v>
      </c>
      <c r="K33" s="426"/>
      <c r="L33" s="427"/>
      <c r="M33" s="428"/>
      <c r="N33" s="157"/>
      <c r="O33" s="168"/>
      <c r="P33" s="267"/>
      <c r="Q33" s="114"/>
      <c r="R33" s="257"/>
      <c r="S33" s="179"/>
      <c r="T33" s="266"/>
      <c r="U33" s="267"/>
      <c r="V33" s="114"/>
      <c r="W33" s="149"/>
      <c r="X33" s="257"/>
      <c r="Y33" s="179"/>
      <c r="Z33" s="266"/>
      <c r="AA33" s="113"/>
      <c r="AB33" s="114"/>
      <c r="AC33" s="319"/>
      <c r="AD33" s="115"/>
      <c r="AE33" s="179"/>
      <c r="AF33" s="179"/>
      <c r="AG33" s="113"/>
      <c r="AH33" s="114"/>
      <c r="AI33" s="319"/>
      <c r="AJ33" s="115"/>
      <c r="AK33" s="179"/>
      <c r="AL33" s="179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</row>
    <row r="34" spans="1:154" s="94" customFormat="1" ht="15.75" thickBot="1">
      <c r="A34" s="138"/>
      <c r="B34" s="407"/>
      <c r="C34" s="160"/>
      <c r="D34" s="161"/>
      <c r="E34" s="162"/>
      <c r="F34" s="519"/>
      <c r="G34" s="520"/>
      <c r="H34" s="521"/>
      <c r="I34" s="522"/>
      <c r="J34" s="270"/>
      <c r="K34" s="139"/>
      <c r="L34" s="140"/>
      <c r="M34" s="141"/>
      <c r="N34" s="263"/>
      <c r="O34" s="270"/>
      <c r="P34" s="271"/>
      <c r="Q34" s="140"/>
      <c r="R34" s="334"/>
      <c r="S34" s="263"/>
      <c r="T34" s="270"/>
      <c r="U34" s="271"/>
      <c r="V34" s="140"/>
      <c r="W34" s="140"/>
      <c r="X34" s="335"/>
      <c r="Y34" s="263"/>
      <c r="Z34" s="270"/>
      <c r="AA34" s="139"/>
      <c r="AB34" s="140"/>
      <c r="AC34" s="334"/>
      <c r="AD34" s="141"/>
      <c r="AE34" s="263"/>
      <c r="AF34" s="263"/>
      <c r="AG34" s="139"/>
      <c r="AH34" s="140"/>
      <c r="AI34" s="334"/>
      <c r="AJ34" s="141"/>
      <c r="AK34" s="263"/>
      <c r="AL34" s="263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</row>
    <row r="35" spans="1:154" s="94" customFormat="1" ht="15.75" thickBot="1">
      <c r="A35" s="564" t="s">
        <v>29</v>
      </c>
      <c r="B35" s="565"/>
      <c r="C35" s="163"/>
      <c r="D35" s="128">
        <f>SUM(D24:D34)</f>
        <v>59</v>
      </c>
      <c r="E35" s="142">
        <f>SUM(E24:E34)</f>
        <v>504</v>
      </c>
      <c r="F35" s="164">
        <f>SUM(F24:F34)</f>
        <v>126</v>
      </c>
      <c r="G35" s="130"/>
      <c r="H35" s="131">
        <f>SUM(H24:H34)</f>
        <v>126</v>
      </c>
      <c r="I35" s="272">
        <f>SUM(I24:I34)</f>
        <v>18</v>
      </c>
      <c r="J35" s="127"/>
      <c r="K35" s="164">
        <f>SUM(K24:K34)</f>
        <v>90</v>
      </c>
      <c r="L35" s="130"/>
      <c r="M35" s="131">
        <f>SUM(M24:M34)</f>
        <v>90</v>
      </c>
      <c r="N35" s="127">
        <f>SUM(N24:N34)</f>
        <v>13</v>
      </c>
      <c r="O35" s="127"/>
      <c r="P35" s="164">
        <f>SUM(P24:P34)</f>
        <v>72</v>
      </c>
      <c r="Q35" s="130"/>
      <c r="R35" s="131">
        <f>SUM(R24:R34)</f>
        <v>72</v>
      </c>
      <c r="S35" s="127">
        <f>SUM(S24:S34)</f>
        <v>6</v>
      </c>
      <c r="T35" s="127"/>
      <c r="U35" s="164">
        <f>SUM(U24:U34)</f>
        <v>72</v>
      </c>
      <c r="V35" s="130"/>
      <c r="W35" s="143">
        <f>SUM(W24:W34)</f>
        <v>72</v>
      </c>
      <c r="X35" s="131"/>
      <c r="Y35" s="127">
        <f>SUM(Y24:Y34)</f>
        <v>8</v>
      </c>
      <c r="Z35" s="127"/>
      <c r="AA35" s="164">
        <f>SUM(AA24:AA34)</f>
        <v>72</v>
      </c>
      <c r="AB35" s="164"/>
      <c r="AC35" s="164">
        <f>SUM(AC24:AC34)</f>
        <v>72</v>
      </c>
      <c r="AD35" s="126"/>
      <c r="AE35" s="142">
        <f>SUM(AE24:AE34)</f>
        <v>6</v>
      </c>
      <c r="AF35" s="126"/>
      <c r="AG35" s="129">
        <f>SUM(AG24:AG34)</f>
        <v>72</v>
      </c>
      <c r="AH35" s="164"/>
      <c r="AI35" s="164">
        <f>SUM(AI24:AI34)</f>
        <v>72</v>
      </c>
      <c r="AJ35" s="126"/>
      <c r="AK35" s="142">
        <f>SUM(AK24:AK34)</f>
        <v>8</v>
      </c>
      <c r="AL35" s="12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</row>
    <row r="36" spans="1:154" s="94" customFormat="1" ht="15.75" thickBot="1">
      <c r="A36" s="561" t="s">
        <v>56</v>
      </c>
      <c r="B36" s="562"/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2"/>
      <c r="N36" s="562"/>
      <c r="O36" s="562"/>
      <c r="P36" s="562"/>
      <c r="Q36" s="562"/>
      <c r="R36" s="562"/>
      <c r="S36" s="562"/>
      <c r="T36" s="562"/>
      <c r="U36" s="562"/>
      <c r="V36" s="562"/>
      <c r="W36" s="562"/>
      <c r="X36" s="562"/>
      <c r="Y36" s="562"/>
      <c r="Z36" s="562"/>
      <c r="AA36" s="562"/>
      <c r="AB36" s="562"/>
      <c r="AC36" s="562"/>
      <c r="AD36" s="562"/>
      <c r="AE36" s="562"/>
      <c r="AF36" s="562"/>
      <c r="AG36" s="562"/>
      <c r="AH36" s="562"/>
      <c r="AI36" s="562"/>
      <c r="AJ36" s="562"/>
      <c r="AK36" s="562"/>
      <c r="AL36" s="563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</row>
    <row r="37" spans="1:154" s="94" customFormat="1">
      <c r="A37" s="108" t="s">
        <v>61</v>
      </c>
      <c r="B37" s="165" t="s">
        <v>142</v>
      </c>
      <c r="C37" s="166"/>
      <c r="D37" s="429">
        <v>2</v>
      </c>
      <c r="E37" s="167">
        <v>18</v>
      </c>
      <c r="F37" s="133"/>
      <c r="G37" s="134"/>
      <c r="H37" s="135"/>
      <c r="I37" s="273"/>
      <c r="J37" s="274"/>
      <c r="K37" s="133">
        <v>18</v>
      </c>
      <c r="L37" s="134">
        <v>18</v>
      </c>
      <c r="M37" s="275"/>
      <c r="N37" s="431">
        <v>2</v>
      </c>
      <c r="O37" s="276" t="s">
        <v>39</v>
      </c>
      <c r="P37" s="277"/>
      <c r="Q37" s="336"/>
      <c r="R37" s="336"/>
      <c r="S37" s="337"/>
      <c r="T37" s="338"/>
      <c r="U37" s="339"/>
      <c r="V37" s="134"/>
      <c r="W37" s="134"/>
      <c r="X37" s="274"/>
      <c r="Y37" s="262"/>
      <c r="Z37" s="276"/>
      <c r="AA37" s="133"/>
      <c r="AB37" s="134"/>
      <c r="AC37" s="275"/>
      <c r="AD37" s="135"/>
      <c r="AE37" s="262"/>
      <c r="AF37" s="262"/>
      <c r="AG37" s="133"/>
      <c r="AH37" s="134"/>
      <c r="AI37" s="275"/>
      <c r="AJ37" s="135"/>
      <c r="AK37" s="262"/>
      <c r="AL37" s="262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</row>
    <row r="38" spans="1:154" s="94" customFormat="1" ht="15.75" thickBot="1">
      <c r="A38" s="116" t="s">
        <v>62</v>
      </c>
      <c r="B38" s="121" t="s">
        <v>143</v>
      </c>
      <c r="C38" s="169"/>
      <c r="D38" s="430">
        <v>2</v>
      </c>
      <c r="E38" s="170">
        <v>18</v>
      </c>
      <c r="F38" s="148"/>
      <c r="G38" s="149"/>
      <c r="H38" s="119"/>
      <c r="I38" s="260"/>
      <c r="J38" s="259"/>
      <c r="K38" s="148">
        <v>18</v>
      </c>
      <c r="L38" s="149">
        <v>18</v>
      </c>
      <c r="M38" s="119"/>
      <c r="N38" s="265">
        <v>2</v>
      </c>
      <c r="O38" s="258" t="s">
        <v>39</v>
      </c>
      <c r="P38" s="261"/>
      <c r="Q38" s="149"/>
      <c r="R38" s="259"/>
      <c r="S38" s="258"/>
      <c r="T38" s="321"/>
      <c r="U38" s="261"/>
      <c r="V38" s="149"/>
      <c r="W38" s="149"/>
      <c r="X38" s="119"/>
      <c r="Y38" s="258"/>
      <c r="Z38" s="321"/>
      <c r="AA38" s="281"/>
      <c r="AB38" s="177"/>
      <c r="AC38" s="379"/>
      <c r="AD38" s="178"/>
      <c r="AE38" s="282"/>
      <c r="AF38" s="282"/>
      <c r="AG38" s="281"/>
      <c r="AH38" s="177"/>
      <c r="AI38" s="379"/>
      <c r="AJ38" s="178"/>
      <c r="AK38" s="282"/>
      <c r="AL38" s="282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  <c r="EN38" s="97"/>
      <c r="EO38" s="97"/>
      <c r="EP38" s="97"/>
      <c r="EQ38" s="97"/>
      <c r="ER38" s="97"/>
      <c r="ES38" s="97"/>
      <c r="ET38" s="97"/>
      <c r="EU38" s="97"/>
      <c r="EV38" s="97"/>
      <c r="EW38" s="97"/>
      <c r="EX38" s="97"/>
    </row>
    <row r="39" spans="1:154" s="96" customFormat="1" ht="15.75" thickBot="1">
      <c r="A39" s="564" t="s">
        <v>29</v>
      </c>
      <c r="B39" s="565"/>
      <c r="C39" s="566"/>
      <c r="D39" s="128">
        <f>SUM(D37:D38)</f>
        <v>4</v>
      </c>
      <c r="E39" s="129">
        <f>SUM(E37:E38)</f>
        <v>36</v>
      </c>
      <c r="F39" s="125"/>
      <c r="G39" s="130"/>
      <c r="H39" s="164"/>
      <c r="I39" s="278"/>
      <c r="J39" s="129"/>
      <c r="K39" s="125">
        <f>SUM(K37:K38)</f>
        <v>36</v>
      </c>
      <c r="L39" s="130">
        <f>SUM(L37:L38)</f>
        <v>36</v>
      </c>
      <c r="M39" s="164"/>
      <c r="N39" s="129">
        <f>SUM(N37:N38)</f>
        <v>4</v>
      </c>
      <c r="O39" s="129"/>
      <c r="P39" s="125"/>
      <c r="Q39" s="130"/>
      <c r="R39" s="164"/>
      <c r="S39" s="129"/>
      <c r="T39" s="129"/>
      <c r="U39" s="125"/>
      <c r="V39" s="130"/>
      <c r="W39" s="126"/>
      <c r="X39" s="131"/>
      <c r="Y39" s="129"/>
      <c r="Z39" s="129"/>
      <c r="AA39" s="125"/>
      <c r="AB39" s="130"/>
      <c r="AC39" s="126"/>
      <c r="AD39" s="131"/>
      <c r="AE39" s="142"/>
      <c r="AF39" s="142"/>
      <c r="AG39" s="125"/>
      <c r="AH39" s="130"/>
      <c r="AI39" s="126"/>
      <c r="AJ39" s="131"/>
      <c r="AK39" s="142"/>
      <c r="AL39" s="142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  <c r="EN39" s="97"/>
      <c r="EO39" s="97"/>
      <c r="EP39" s="97"/>
      <c r="EQ39" s="97"/>
      <c r="ER39" s="97"/>
      <c r="ES39" s="97"/>
      <c r="ET39" s="97"/>
      <c r="EU39" s="97"/>
      <c r="EV39" s="97"/>
      <c r="EW39" s="97"/>
      <c r="EX39" s="97"/>
    </row>
    <row r="40" spans="1:154" s="93" customFormat="1" ht="15.75" thickBot="1">
      <c r="A40" s="561" t="s">
        <v>60</v>
      </c>
      <c r="B40" s="562"/>
      <c r="C40" s="562"/>
      <c r="D40" s="562"/>
      <c r="E40" s="562"/>
      <c r="F40" s="562"/>
      <c r="G40" s="562"/>
      <c r="H40" s="562"/>
      <c r="I40" s="562"/>
      <c r="J40" s="562"/>
      <c r="K40" s="562"/>
      <c r="L40" s="562"/>
      <c r="M40" s="562"/>
      <c r="N40" s="562"/>
      <c r="O40" s="562"/>
      <c r="P40" s="562"/>
      <c r="Q40" s="562"/>
      <c r="R40" s="562"/>
      <c r="S40" s="562"/>
      <c r="T40" s="562"/>
      <c r="U40" s="562"/>
      <c r="V40" s="562"/>
      <c r="W40" s="562"/>
      <c r="X40" s="562"/>
      <c r="Y40" s="562"/>
      <c r="Z40" s="562"/>
      <c r="AA40" s="562"/>
      <c r="AB40" s="562"/>
      <c r="AC40" s="562"/>
      <c r="AD40" s="562"/>
      <c r="AE40" s="562"/>
      <c r="AF40" s="562"/>
      <c r="AG40" s="562"/>
      <c r="AH40" s="562"/>
      <c r="AI40" s="562"/>
      <c r="AJ40" s="562"/>
      <c r="AK40" s="562"/>
      <c r="AL40" s="563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  <c r="EN40" s="97"/>
      <c r="EO40" s="97"/>
      <c r="EP40" s="97"/>
      <c r="EQ40" s="97"/>
      <c r="ER40" s="97"/>
      <c r="ES40" s="97"/>
      <c r="ET40" s="97"/>
      <c r="EU40" s="97"/>
      <c r="EV40" s="97"/>
      <c r="EW40" s="97"/>
      <c r="EX40" s="97"/>
    </row>
    <row r="41" spans="1:154" s="94" customFormat="1">
      <c r="A41" s="108" t="s">
        <v>63</v>
      </c>
      <c r="B41" s="171" t="s">
        <v>144</v>
      </c>
      <c r="C41" s="172"/>
      <c r="D41" s="111">
        <v>2</v>
      </c>
      <c r="E41" s="111">
        <v>18</v>
      </c>
      <c r="F41" s="173"/>
      <c r="G41" s="174"/>
      <c r="H41" s="175"/>
      <c r="I41" s="279"/>
      <c r="J41" s="279"/>
      <c r="K41" s="173"/>
      <c r="L41" s="174"/>
      <c r="M41" s="115"/>
      <c r="N41" s="280"/>
      <c r="O41" s="124"/>
      <c r="P41" s="281">
        <v>18</v>
      </c>
      <c r="Q41" s="177">
        <v>18</v>
      </c>
      <c r="R41" s="178"/>
      <c r="S41" s="262">
        <v>2</v>
      </c>
      <c r="T41" s="282" t="s">
        <v>39</v>
      </c>
      <c r="U41" s="261"/>
      <c r="V41" s="149"/>
      <c r="W41" s="320"/>
      <c r="X41" s="135"/>
      <c r="Y41" s="258"/>
      <c r="Z41" s="321"/>
      <c r="AA41" s="148"/>
      <c r="AB41" s="114"/>
      <c r="AC41" s="319"/>
      <c r="AD41" s="115"/>
      <c r="AE41" s="179"/>
      <c r="AF41" s="179"/>
      <c r="AG41" s="113"/>
      <c r="AH41" s="114"/>
      <c r="AI41" s="319"/>
      <c r="AJ41" s="115"/>
      <c r="AK41" s="179"/>
      <c r="AL41" s="179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  <c r="EN41" s="97"/>
      <c r="EO41" s="97"/>
      <c r="EP41" s="97"/>
      <c r="EQ41" s="97"/>
      <c r="ER41" s="97"/>
      <c r="ES41" s="97"/>
      <c r="ET41" s="97"/>
      <c r="EU41" s="97"/>
      <c r="EV41" s="97"/>
      <c r="EW41" s="97"/>
      <c r="EX41" s="97"/>
    </row>
    <row r="42" spans="1:154" s="94" customFormat="1">
      <c r="A42" s="120" t="s">
        <v>65</v>
      </c>
      <c r="B42" s="171" t="s">
        <v>145</v>
      </c>
      <c r="C42" s="172"/>
      <c r="D42" s="111">
        <v>2</v>
      </c>
      <c r="E42" s="111">
        <v>18</v>
      </c>
      <c r="F42" s="176"/>
      <c r="G42" s="177"/>
      <c r="H42" s="178"/>
      <c r="I42" s="282"/>
      <c r="J42" s="282"/>
      <c r="K42" s="281"/>
      <c r="L42" s="114"/>
      <c r="M42" s="175"/>
      <c r="N42" s="280"/>
      <c r="O42" s="283"/>
      <c r="P42" s="113"/>
      <c r="Q42" s="114"/>
      <c r="R42" s="115"/>
      <c r="S42" s="282"/>
      <c r="T42" s="179"/>
      <c r="U42" s="261">
        <v>18</v>
      </c>
      <c r="V42" s="114">
        <v>18</v>
      </c>
      <c r="W42" s="320"/>
      <c r="X42" s="115"/>
      <c r="Y42" s="258">
        <v>2</v>
      </c>
      <c r="Z42" s="321" t="s">
        <v>39</v>
      </c>
      <c r="AA42" s="148"/>
      <c r="AB42" s="114"/>
      <c r="AC42" s="319"/>
      <c r="AD42" s="115"/>
      <c r="AE42" s="179"/>
      <c r="AF42" s="179"/>
      <c r="AG42" s="113"/>
      <c r="AH42" s="114"/>
      <c r="AI42" s="319"/>
      <c r="AJ42" s="115"/>
      <c r="AK42" s="179"/>
      <c r="AL42" s="179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  <c r="EN42" s="97"/>
      <c r="EO42" s="97"/>
      <c r="EP42" s="97"/>
      <c r="EQ42" s="97"/>
      <c r="ER42" s="97"/>
      <c r="ES42" s="97"/>
      <c r="ET42" s="97"/>
      <c r="EU42" s="97"/>
      <c r="EV42" s="97"/>
      <c r="EW42" s="97"/>
      <c r="EX42" s="97"/>
    </row>
    <row r="43" spans="1:154" s="94" customFormat="1">
      <c r="A43" s="116" t="s">
        <v>137</v>
      </c>
      <c r="B43" s="144" t="s">
        <v>64</v>
      </c>
      <c r="C43" s="180"/>
      <c r="D43" s="157">
        <v>2</v>
      </c>
      <c r="E43" s="152">
        <v>18</v>
      </c>
      <c r="F43" s="181"/>
      <c r="G43" s="182"/>
      <c r="H43" s="183"/>
      <c r="I43" s="284"/>
      <c r="J43" s="268"/>
      <c r="K43" s="200">
        <v>18</v>
      </c>
      <c r="L43" s="208"/>
      <c r="M43" s="204">
        <v>18</v>
      </c>
      <c r="N43" s="285">
        <v>2</v>
      </c>
      <c r="O43" s="286" t="s">
        <v>22</v>
      </c>
      <c r="P43" s="181"/>
      <c r="Q43" s="114"/>
      <c r="R43" s="115"/>
      <c r="S43" s="179"/>
      <c r="T43" s="179"/>
      <c r="U43" s="261"/>
      <c r="V43" s="225"/>
      <c r="W43" s="319"/>
      <c r="X43" s="115"/>
      <c r="Y43" s="179"/>
      <c r="Z43" s="266"/>
      <c r="AA43" s="113"/>
      <c r="AB43" s="114"/>
      <c r="AC43" s="319"/>
      <c r="AD43" s="321"/>
      <c r="AE43" s="258"/>
      <c r="AF43" s="179"/>
      <c r="AG43" s="113"/>
      <c r="AH43" s="114"/>
      <c r="AI43" s="319"/>
      <c r="AJ43" s="115"/>
      <c r="AK43" s="179"/>
      <c r="AL43" s="179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  <c r="DU43" s="97"/>
      <c r="DV43" s="97"/>
      <c r="DW43" s="97"/>
      <c r="DX43" s="97"/>
      <c r="DY43" s="97"/>
      <c r="DZ43" s="97"/>
      <c r="EA43" s="97"/>
      <c r="EB43" s="97"/>
      <c r="EC43" s="97"/>
      <c r="ED43" s="97"/>
      <c r="EE43" s="97"/>
      <c r="EF43" s="97"/>
      <c r="EG43" s="97"/>
      <c r="EH43" s="97"/>
      <c r="EI43" s="97"/>
      <c r="EJ43" s="97"/>
      <c r="EK43" s="97"/>
      <c r="EL43" s="97"/>
      <c r="EM43" s="97"/>
      <c r="EN43" s="97"/>
      <c r="EO43" s="97"/>
      <c r="EP43" s="97"/>
      <c r="EQ43" s="97"/>
      <c r="ER43" s="97"/>
      <c r="ES43" s="97"/>
      <c r="ET43" s="97"/>
      <c r="EU43" s="97"/>
      <c r="EV43" s="97"/>
      <c r="EW43" s="97"/>
      <c r="EX43" s="97"/>
    </row>
    <row r="44" spans="1:154" s="94" customFormat="1" ht="14.25">
      <c r="A44" s="116" t="s">
        <v>138</v>
      </c>
      <c r="B44" s="144" t="s">
        <v>146</v>
      </c>
      <c r="C44" s="184"/>
      <c r="D44" s="83">
        <v>2</v>
      </c>
      <c r="E44" s="83">
        <v>18</v>
      </c>
      <c r="F44" s="158"/>
      <c r="G44" s="185"/>
      <c r="H44" s="186"/>
      <c r="I44" s="287"/>
      <c r="J44" s="83"/>
      <c r="K44" s="288"/>
      <c r="L44" s="62"/>
      <c r="M44" s="159"/>
      <c r="N44" s="289"/>
      <c r="O44" s="83"/>
      <c r="P44" s="288"/>
      <c r="Q44" s="340"/>
      <c r="R44" s="341"/>
      <c r="S44" s="342"/>
      <c r="T44" s="342"/>
      <c r="U44" s="343">
        <v>18</v>
      </c>
      <c r="V44" s="344"/>
      <c r="W44" s="344">
        <v>18</v>
      </c>
      <c r="X44" s="345"/>
      <c r="Y44" s="342">
        <v>2</v>
      </c>
      <c r="Z44" s="342" t="s">
        <v>22</v>
      </c>
      <c r="AA44" s="380"/>
      <c r="AB44" s="344"/>
      <c r="AC44" s="344"/>
      <c r="AD44" s="381"/>
      <c r="AE44" s="382"/>
      <c r="AF44" s="342"/>
      <c r="AG44" s="380"/>
      <c r="AH44" s="344"/>
      <c r="AI44" s="344"/>
      <c r="AJ44" s="345"/>
      <c r="AK44" s="342"/>
      <c r="AL44" s="342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7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  <c r="DU44" s="97"/>
      <c r="DV44" s="97"/>
      <c r="DW44" s="97"/>
      <c r="DX44" s="97"/>
      <c r="DY44" s="97"/>
      <c r="DZ44" s="97"/>
      <c r="EA44" s="97"/>
      <c r="EB44" s="97"/>
      <c r="EC44" s="97"/>
      <c r="ED44" s="97"/>
      <c r="EE44" s="97"/>
      <c r="EF44" s="97"/>
      <c r="EG44" s="97"/>
      <c r="EH44" s="97"/>
      <c r="EI44" s="97"/>
      <c r="EJ44" s="97"/>
      <c r="EK44" s="97"/>
      <c r="EL44" s="97"/>
      <c r="EM44" s="97"/>
      <c r="EN44" s="97"/>
      <c r="EO44" s="97"/>
      <c r="EP44" s="97"/>
      <c r="EQ44" s="97"/>
      <c r="ER44" s="97"/>
      <c r="ES44" s="97"/>
      <c r="ET44" s="97"/>
      <c r="EU44" s="97"/>
      <c r="EV44" s="97"/>
      <c r="EW44" s="97"/>
      <c r="EX44" s="97"/>
    </row>
    <row r="45" spans="1:154" s="94" customFormat="1">
      <c r="A45" s="179" t="s">
        <v>67</v>
      </c>
      <c r="B45" s="171" t="s">
        <v>147</v>
      </c>
      <c r="C45" s="118"/>
      <c r="D45" s="116">
        <v>2</v>
      </c>
      <c r="E45" s="168">
        <v>18</v>
      </c>
      <c r="F45" s="148"/>
      <c r="G45" s="149"/>
      <c r="H45" s="115"/>
      <c r="I45" s="258"/>
      <c r="J45" s="124"/>
      <c r="K45" s="113"/>
      <c r="L45" s="149"/>
      <c r="M45" s="175"/>
      <c r="N45" s="179"/>
      <c r="O45" s="266"/>
      <c r="P45" s="148"/>
      <c r="Q45" s="149"/>
      <c r="R45" s="119"/>
      <c r="S45" s="279"/>
      <c r="T45" s="124"/>
      <c r="U45" s="346"/>
      <c r="V45" s="155"/>
      <c r="W45" s="155"/>
      <c r="X45" s="156"/>
      <c r="Y45" s="383"/>
      <c r="Z45" s="383"/>
      <c r="AA45" s="267">
        <v>18</v>
      </c>
      <c r="AB45" s="114"/>
      <c r="AC45" s="114">
        <v>18</v>
      </c>
      <c r="AD45" s="119"/>
      <c r="AE45" s="384">
        <v>2</v>
      </c>
      <c r="AF45" s="266" t="s">
        <v>22</v>
      </c>
      <c r="AG45" s="113"/>
      <c r="AH45" s="114"/>
      <c r="AI45" s="319"/>
      <c r="AJ45" s="119"/>
      <c r="AK45" s="266"/>
      <c r="AL45" s="266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  <c r="DU45" s="97"/>
      <c r="DV45" s="97"/>
      <c r="DW45" s="97"/>
      <c r="DX45" s="97"/>
      <c r="DY45" s="97"/>
      <c r="DZ45" s="97"/>
      <c r="EA45" s="97"/>
      <c r="EB45" s="97"/>
      <c r="EC45" s="97"/>
      <c r="ED45" s="97"/>
      <c r="EE45" s="97"/>
      <c r="EF45" s="97"/>
      <c r="EG45" s="97"/>
      <c r="EH45" s="97"/>
      <c r="EI45" s="97"/>
      <c r="EJ45" s="97"/>
      <c r="EK45" s="97"/>
      <c r="EL45" s="97"/>
      <c r="EM45" s="97"/>
      <c r="EN45" s="97"/>
      <c r="EO45" s="97"/>
      <c r="EP45" s="97"/>
      <c r="EQ45" s="97"/>
      <c r="ER45" s="97"/>
      <c r="ES45" s="97"/>
      <c r="ET45" s="97"/>
      <c r="EU45" s="97"/>
      <c r="EV45" s="97"/>
      <c r="EW45" s="97"/>
      <c r="EX45" s="97"/>
    </row>
    <row r="46" spans="1:154" s="94" customFormat="1">
      <c r="A46" s="187"/>
      <c r="B46" s="171"/>
      <c r="C46" s="118"/>
      <c r="D46" s="188"/>
      <c r="E46" s="168"/>
      <c r="F46" s="189"/>
      <c r="G46" s="190"/>
      <c r="H46" s="191"/>
      <c r="I46" s="290"/>
      <c r="J46" s="124"/>
      <c r="K46" s="291"/>
      <c r="L46" s="190"/>
      <c r="M46" s="175"/>
      <c r="N46" s="179"/>
      <c r="O46" s="266"/>
      <c r="P46" s="189"/>
      <c r="Q46" s="190"/>
      <c r="R46" s="347"/>
      <c r="S46" s="279"/>
      <c r="T46" s="124"/>
      <c r="U46" s="348"/>
      <c r="V46" s="349"/>
      <c r="W46" s="349"/>
      <c r="X46" s="350"/>
      <c r="Y46" s="385"/>
      <c r="Z46" s="385"/>
      <c r="AA46" s="267"/>
      <c r="AB46" s="114"/>
      <c r="AC46" s="386"/>
      <c r="AD46" s="347"/>
      <c r="AE46" s="387"/>
      <c r="AF46" s="266"/>
      <c r="AG46" s="113"/>
      <c r="AH46" s="114"/>
      <c r="AI46" s="319"/>
      <c r="AJ46" s="119"/>
      <c r="AK46" s="266"/>
      <c r="AL46" s="266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  <c r="DT46" s="97"/>
      <c r="DU46" s="97"/>
      <c r="DV46" s="97"/>
      <c r="DW46" s="97"/>
      <c r="DX46" s="97"/>
      <c r="DY46" s="97"/>
      <c r="DZ46" s="97"/>
      <c r="EA46" s="97"/>
      <c r="EB46" s="97"/>
      <c r="EC46" s="97"/>
      <c r="ED46" s="97"/>
      <c r="EE46" s="97"/>
      <c r="EF46" s="97"/>
      <c r="EG46" s="97"/>
      <c r="EH46" s="97"/>
      <c r="EI46" s="97"/>
      <c r="EJ46" s="97"/>
      <c r="EK46" s="97"/>
      <c r="EL46" s="97"/>
      <c r="EM46" s="97"/>
      <c r="EN46" s="97"/>
      <c r="EO46" s="97"/>
      <c r="EP46" s="97"/>
      <c r="EQ46" s="97"/>
      <c r="ER46" s="97"/>
      <c r="ES46" s="97"/>
      <c r="ET46" s="97"/>
      <c r="EU46" s="97"/>
      <c r="EV46" s="97"/>
      <c r="EW46" s="97"/>
      <c r="EX46" s="97"/>
    </row>
    <row r="47" spans="1:154" s="94" customFormat="1" ht="15.75" thickBot="1">
      <c r="A47" s="567" t="s">
        <v>29</v>
      </c>
      <c r="B47" s="568"/>
      <c r="C47" s="569"/>
      <c r="D47" s="194">
        <f>SUM(D41:D46)</f>
        <v>10</v>
      </c>
      <c r="E47" s="195">
        <f>SUM(E41:E46)</f>
        <v>90</v>
      </c>
      <c r="F47" s="192"/>
      <c r="G47" s="196"/>
      <c r="H47" s="197"/>
      <c r="I47" s="195"/>
      <c r="J47" s="195"/>
      <c r="K47" s="192">
        <f>SUM(K41:K46)</f>
        <v>18</v>
      </c>
      <c r="L47" s="196"/>
      <c r="M47" s="197">
        <f>SUM(M41:M46)</f>
        <v>18</v>
      </c>
      <c r="N47" s="195">
        <f>SUM(N41:N46)</f>
        <v>2</v>
      </c>
      <c r="O47" s="195"/>
      <c r="P47" s="192">
        <f>SUM(P41:P46)</f>
        <v>18</v>
      </c>
      <c r="Q47" s="196">
        <f>SUM(Q41:Q46)</f>
        <v>18</v>
      </c>
      <c r="R47" s="197"/>
      <c r="S47" s="195">
        <f>SUM(S41:S46)</f>
        <v>2</v>
      </c>
      <c r="T47" s="195"/>
      <c r="U47" s="192">
        <f>SUM(U41:U46)</f>
        <v>36</v>
      </c>
      <c r="V47" s="196">
        <f>SUM(V41:V46)</f>
        <v>18</v>
      </c>
      <c r="W47" s="193">
        <f>SUM(W41:W46)</f>
        <v>18</v>
      </c>
      <c r="X47" s="351"/>
      <c r="Y47" s="195">
        <f>SUM(Y41:Y46)</f>
        <v>4</v>
      </c>
      <c r="Z47" s="195"/>
      <c r="AA47" s="192">
        <f>SUM(AA41:AA46)</f>
        <v>18</v>
      </c>
      <c r="AB47" s="196"/>
      <c r="AC47" s="193">
        <f>SUM(AC41:AC46)</f>
        <v>18</v>
      </c>
      <c r="AD47" s="351"/>
      <c r="AE47" s="194">
        <f>SUM(AE41:AE46)</f>
        <v>2</v>
      </c>
      <c r="AF47" s="194"/>
      <c r="AG47" s="192"/>
      <c r="AH47" s="196"/>
      <c r="AI47" s="193"/>
      <c r="AJ47" s="351"/>
      <c r="AK47" s="194"/>
      <c r="AL47" s="194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97"/>
      <c r="CE47" s="97"/>
      <c r="CF47" s="97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97"/>
      <c r="DP47" s="97"/>
      <c r="DQ47" s="97"/>
      <c r="DR47" s="97"/>
      <c r="DS47" s="97"/>
      <c r="DT47" s="97"/>
      <c r="DU47" s="97"/>
      <c r="DV47" s="97"/>
      <c r="DW47" s="97"/>
      <c r="DX47" s="97"/>
      <c r="DY47" s="97"/>
      <c r="DZ47" s="97"/>
      <c r="EA47" s="97"/>
      <c r="EB47" s="97"/>
      <c r="EC47" s="97"/>
      <c r="ED47" s="97"/>
      <c r="EE47" s="97"/>
      <c r="EF47" s="97"/>
      <c r="EG47" s="97"/>
      <c r="EH47" s="97"/>
      <c r="EI47" s="97"/>
      <c r="EJ47" s="97"/>
      <c r="EK47" s="97"/>
      <c r="EL47" s="97"/>
      <c r="EM47" s="97"/>
      <c r="EN47" s="97"/>
      <c r="EO47" s="97"/>
      <c r="EP47" s="97"/>
      <c r="EQ47" s="97"/>
      <c r="ER47" s="97"/>
      <c r="ES47" s="97"/>
      <c r="ET47" s="97"/>
      <c r="EU47" s="97"/>
      <c r="EV47" s="97"/>
      <c r="EW47" s="97"/>
      <c r="EX47" s="97"/>
    </row>
    <row r="48" spans="1:154" s="96" customFormat="1" ht="15.75" thickBot="1">
      <c r="A48" s="561" t="s">
        <v>135</v>
      </c>
      <c r="B48" s="562"/>
      <c r="C48" s="562"/>
      <c r="D48" s="562"/>
      <c r="E48" s="562"/>
      <c r="F48" s="562"/>
      <c r="G48" s="562"/>
      <c r="H48" s="562"/>
      <c r="I48" s="562"/>
      <c r="J48" s="562"/>
      <c r="K48" s="562"/>
      <c r="L48" s="562"/>
      <c r="M48" s="562"/>
      <c r="N48" s="562"/>
      <c r="O48" s="562"/>
      <c r="P48" s="562"/>
      <c r="Q48" s="562"/>
      <c r="R48" s="570"/>
      <c r="S48" s="562"/>
      <c r="T48" s="562"/>
      <c r="U48" s="562"/>
      <c r="V48" s="562"/>
      <c r="W48" s="562"/>
      <c r="X48" s="562"/>
      <c r="Y48" s="562"/>
      <c r="Z48" s="562"/>
      <c r="AA48" s="562"/>
      <c r="AB48" s="562"/>
      <c r="AC48" s="562"/>
      <c r="AD48" s="562"/>
      <c r="AE48" s="562"/>
      <c r="AF48" s="562"/>
      <c r="AG48" s="562"/>
      <c r="AH48" s="562"/>
      <c r="AI48" s="562"/>
      <c r="AJ48" s="562"/>
      <c r="AK48" s="562"/>
      <c r="AL48" s="563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97"/>
      <c r="DB48" s="97"/>
      <c r="DC48" s="97"/>
      <c r="DD48" s="97"/>
      <c r="DE48" s="97"/>
      <c r="DF48" s="97"/>
      <c r="DG48" s="97"/>
      <c r="DH48" s="97"/>
      <c r="DI48" s="97"/>
      <c r="DJ48" s="97"/>
      <c r="DK48" s="97"/>
      <c r="DL48" s="97"/>
      <c r="DM48" s="97"/>
      <c r="DN48" s="97"/>
      <c r="DO48" s="97"/>
      <c r="DP48" s="97"/>
      <c r="DQ48" s="97"/>
      <c r="DR48" s="97"/>
      <c r="DS48" s="97"/>
      <c r="DT48" s="97"/>
      <c r="DU48" s="97"/>
      <c r="DV48" s="97"/>
      <c r="DW48" s="97"/>
      <c r="DX48" s="97"/>
      <c r="DY48" s="97"/>
      <c r="DZ48" s="97"/>
      <c r="EA48" s="97"/>
      <c r="EB48" s="97"/>
      <c r="EC48" s="97"/>
      <c r="ED48" s="97"/>
      <c r="EE48" s="97"/>
      <c r="EF48" s="97"/>
      <c r="EG48" s="97"/>
      <c r="EH48" s="97"/>
      <c r="EI48" s="97"/>
      <c r="EJ48" s="97"/>
      <c r="EK48" s="97"/>
      <c r="EL48" s="97"/>
      <c r="EM48" s="97"/>
      <c r="EN48" s="97"/>
      <c r="EO48" s="97"/>
      <c r="EP48" s="97"/>
      <c r="EQ48" s="97"/>
      <c r="ER48" s="97"/>
      <c r="ES48" s="97"/>
      <c r="ET48" s="97"/>
      <c r="EU48" s="97"/>
      <c r="EV48" s="97"/>
      <c r="EW48" s="97"/>
      <c r="EX48" s="97"/>
    </row>
    <row r="49" spans="1:154" s="97" customFormat="1">
      <c r="A49" s="108" t="s">
        <v>69</v>
      </c>
      <c r="B49" s="43" t="s">
        <v>66</v>
      </c>
      <c r="C49" s="198"/>
      <c r="D49" s="199">
        <v>2</v>
      </c>
      <c r="E49" s="442">
        <v>18</v>
      </c>
      <c r="F49" s="433"/>
      <c r="G49" s="425"/>
      <c r="H49" s="436"/>
      <c r="I49" s="437"/>
      <c r="K49" s="293">
        <v>18</v>
      </c>
      <c r="L49" s="201">
        <v>18</v>
      </c>
      <c r="M49" s="182"/>
      <c r="N49" s="284">
        <v>2</v>
      </c>
      <c r="O49" s="292" t="s">
        <v>39</v>
      </c>
      <c r="P49" s="181"/>
      <c r="Q49" s="353"/>
      <c r="R49" s="295"/>
      <c r="S49" s="286"/>
      <c r="T49" s="286"/>
      <c r="U49" s="293"/>
      <c r="V49" s="294"/>
      <c r="W49" s="294"/>
      <c r="X49" s="295"/>
      <c r="Y49" s="268"/>
      <c r="Z49" s="286"/>
      <c r="AA49" s="210"/>
      <c r="AB49" s="203"/>
      <c r="AC49" s="353"/>
      <c r="AD49" s="204"/>
      <c r="AE49" s="268"/>
      <c r="AF49" s="268"/>
      <c r="AG49" s="210"/>
      <c r="AH49" s="203"/>
      <c r="AI49" s="353"/>
      <c r="AJ49" s="115"/>
      <c r="AK49" s="179"/>
      <c r="AL49" s="179"/>
    </row>
    <row r="50" spans="1:154" s="97" customFormat="1">
      <c r="A50" s="116" t="s">
        <v>70</v>
      </c>
      <c r="B50" s="432" t="s">
        <v>68</v>
      </c>
      <c r="C50" s="153"/>
      <c r="D50" s="151">
        <v>2</v>
      </c>
      <c r="E50" s="157">
        <v>18</v>
      </c>
      <c r="F50" s="202"/>
      <c r="G50" s="203"/>
      <c r="H50" s="204"/>
      <c r="I50" s="268"/>
      <c r="J50" s="268"/>
      <c r="K50" s="158"/>
      <c r="L50" s="62"/>
      <c r="M50" s="296"/>
      <c r="N50" s="83"/>
      <c r="O50" s="83"/>
      <c r="P50" s="438"/>
      <c r="R50" s="440"/>
      <c r="S50" s="439"/>
      <c r="T50" s="439"/>
      <c r="U50" s="210"/>
      <c r="V50" s="203"/>
      <c r="W50" s="203"/>
      <c r="X50" s="352"/>
      <c r="Y50" s="388"/>
      <c r="Z50" s="268"/>
      <c r="AA50" s="202">
        <v>18</v>
      </c>
      <c r="AB50" s="203">
        <v>18</v>
      </c>
      <c r="AC50" s="203"/>
      <c r="AD50" s="286"/>
      <c r="AE50" s="268">
        <v>2</v>
      </c>
      <c r="AF50" s="268" t="s">
        <v>22</v>
      </c>
      <c r="AH50" s="443"/>
      <c r="AI50" s="443"/>
      <c r="AJ50" s="443"/>
      <c r="AK50" s="439"/>
      <c r="AL50" s="179"/>
    </row>
    <row r="51" spans="1:154" s="97" customFormat="1">
      <c r="A51" s="116" t="s">
        <v>72</v>
      </c>
      <c r="B51" s="144" t="s">
        <v>71</v>
      </c>
      <c r="C51" s="209"/>
      <c r="D51" s="157">
        <v>2</v>
      </c>
      <c r="E51" s="157">
        <v>18</v>
      </c>
      <c r="F51" s="210"/>
      <c r="G51" s="203"/>
      <c r="H51" s="204"/>
      <c r="I51" s="268"/>
      <c r="J51" s="297"/>
      <c r="K51" s="438"/>
      <c r="L51" s="434"/>
      <c r="M51" s="435"/>
      <c r="N51" s="439"/>
      <c r="P51" s="181">
        <v>18</v>
      </c>
      <c r="Q51" s="300">
        <v>18</v>
      </c>
      <c r="R51" s="353"/>
      <c r="S51" s="268">
        <v>2</v>
      </c>
      <c r="T51" s="268" t="s">
        <v>22</v>
      </c>
      <c r="U51" s="202"/>
      <c r="V51" s="203"/>
      <c r="W51" s="353"/>
      <c r="X51" s="204"/>
      <c r="Y51" s="268"/>
      <c r="Z51" s="286"/>
      <c r="AA51" s="210"/>
      <c r="AB51" s="203"/>
      <c r="AC51" s="353"/>
      <c r="AD51" s="204"/>
      <c r="AE51" s="268"/>
      <c r="AF51" s="268"/>
      <c r="AG51" s="210"/>
      <c r="AH51" s="203"/>
      <c r="AI51" s="353"/>
      <c r="AJ51" s="115"/>
      <c r="AK51" s="179"/>
      <c r="AL51" s="179"/>
    </row>
    <row r="52" spans="1:154" s="96" customFormat="1">
      <c r="A52" s="116" t="s">
        <v>73</v>
      </c>
      <c r="B52" s="211" t="s">
        <v>120</v>
      </c>
      <c r="C52" s="209"/>
      <c r="D52" s="444">
        <v>2</v>
      </c>
      <c r="E52" s="157">
        <v>18</v>
      </c>
      <c r="F52" s="208"/>
      <c r="G52" s="203"/>
      <c r="H52" s="208"/>
      <c r="I52" s="299"/>
      <c r="J52" s="284"/>
      <c r="K52" s="298">
        <v>18</v>
      </c>
      <c r="L52" s="352"/>
      <c r="M52" s="354">
        <v>18</v>
      </c>
      <c r="N52" s="268">
        <v>2</v>
      </c>
      <c r="O52" s="268" t="s">
        <v>22</v>
      </c>
      <c r="P52" s="438"/>
      <c r="Q52" s="97"/>
      <c r="R52" s="441"/>
      <c r="S52" s="439"/>
      <c r="T52" s="439"/>
      <c r="U52" s="208"/>
      <c r="V52" s="207"/>
      <c r="W52" s="208"/>
      <c r="X52" s="204"/>
      <c r="Y52" s="268"/>
      <c r="Z52" s="208"/>
      <c r="AA52" s="206"/>
      <c r="AB52" s="207"/>
      <c r="AC52" s="208"/>
      <c r="AD52" s="389"/>
      <c r="AE52" s="299"/>
      <c r="AF52" s="268"/>
      <c r="AG52" s="206"/>
      <c r="AH52" s="207"/>
      <c r="AI52" s="203"/>
      <c r="AJ52" s="115"/>
      <c r="AK52" s="282"/>
      <c r="AL52" s="282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9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7"/>
      <c r="EI52" s="97"/>
      <c r="EJ52" s="97"/>
      <c r="EK52" s="97"/>
      <c r="EL52" s="97"/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</row>
    <row r="53" spans="1:154" s="97" customFormat="1">
      <c r="A53" s="116" t="s">
        <v>77</v>
      </c>
      <c r="B53" s="211" t="s">
        <v>121</v>
      </c>
      <c r="C53" s="209"/>
      <c r="D53" s="444">
        <v>2</v>
      </c>
      <c r="E53" s="212">
        <v>18</v>
      </c>
      <c r="F53" s="210"/>
      <c r="G53" s="203"/>
      <c r="H53" s="183"/>
      <c r="I53" s="284"/>
      <c r="J53" s="284"/>
      <c r="K53" s="210"/>
      <c r="L53" s="203"/>
      <c r="M53" s="300"/>
      <c r="N53" s="268"/>
      <c r="O53" s="268"/>
      <c r="P53" s="210">
        <v>18</v>
      </c>
      <c r="Q53" s="203"/>
      <c r="R53" s="204">
        <v>18</v>
      </c>
      <c r="S53" s="284">
        <v>2</v>
      </c>
      <c r="T53" s="268" t="s">
        <v>22</v>
      </c>
      <c r="U53" s="210"/>
      <c r="V53" s="203"/>
      <c r="W53" s="353"/>
      <c r="X53" s="355"/>
      <c r="Y53" s="268"/>
      <c r="Z53" s="268"/>
      <c r="AA53" s="210"/>
      <c r="AB53" s="203"/>
      <c r="AC53" s="203"/>
      <c r="AD53" s="204"/>
      <c r="AE53" s="268"/>
      <c r="AF53" s="268"/>
      <c r="AG53" s="210"/>
      <c r="AH53" s="203"/>
      <c r="AI53" s="203"/>
      <c r="AJ53" s="115"/>
      <c r="AK53" s="179"/>
      <c r="AL53" s="179"/>
    </row>
    <row r="54" spans="1:154" s="94" customFormat="1">
      <c r="A54" s="187"/>
      <c r="B54" s="144"/>
      <c r="C54" s="205"/>
      <c r="D54" s="213"/>
      <c r="E54" s="213"/>
      <c r="F54" s="206"/>
      <c r="G54" s="207"/>
      <c r="H54" s="214"/>
      <c r="I54" s="301"/>
      <c r="J54" s="301"/>
      <c r="K54" s="206"/>
      <c r="L54" s="207"/>
      <c r="M54" s="208"/>
      <c r="N54" s="206"/>
      <c r="O54" s="206"/>
      <c r="P54" s="206"/>
      <c r="Q54" s="207"/>
      <c r="R54" s="208"/>
      <c r="S54" s="301"/>
      <c r="T54" s="206"/>
      <c r="U54" s="206"/>
      <c r="V54" s="207"/>
      <c r="W54" s="208"/>
      <c r="X54" s="356"/>
      <c r="Y54" s="206"/>
      <c r="Z54" s="206"/>
      <c r="AA54" s="390"/>
      <c r="AB54" s="207"/>
      <c r="AC54" s="207"/>
      <c r="AD54" s="389"/>
      <c r="AE54" s="299"/>
      <c r="AF54" s="299"/>
      <c r="AG54" s="206"/>
      <c r="AH54" s="207"/>
      <c r="AI54" s="208"/>
      <c r="AJ54" s="178"/>
      <c r="AK54" s="282"/>
      <c r="AL54" s="282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</row>
    <row r="55" spans="1:154" s="98" customFormat="1" ht="15.75" thickBot="1">
      <c r="A55" s="567" t="s">
        <v>74</v>
      </c>
      <c r="B55" s="568"/>
      <c r="C55" s="569"/>
      <c r="D55" s="194">
        <f>SUM(D49:D54)</f>
        <v>10</v>
      </c>
      <c r="E55" s="195">
        <f>SUM(E49:E54)</f>
        <v>90</v>
      </c>
      <c r="F55" s="192"/>
      <c r="G55" s="196"/>
      <c r="H55" s="197"/>
      <c r="I55" s="195"/>
      <c r="J55" s="195"/>
      <c r="K55" s="192">
        <f>SUM(K49:K53)</f>
        <v>36</v>
      </c>
      <c r="L55" s="196">
        <f>SUM(L49:L53)</f>
        <v>18</v>
      </c>
      <c r="M55" s="197">
        <v>18</v>
      </c>
      <c r="N55" s="195">
        <f>SUM(N49:N54)</f>
        <v>4</v>
      </c>
      <c r="O55" s="195"/>
      <c r="P55" s="192">
        <f>SUM(P49:P54)</f>
        <v>36</v>
      </c>
      <c r="Q55" s="196">
        <v>18</v>
      </c>
      <c r="R55" s="197">
        <v>18</v>
      </c>
      <c r="S55" s="195">
        <f>SUM(S50:S54)</f>
        <v>4</v>
      </c>
      <c r="T55" s="195"/>
      <c r="U55" s="192"/>
      <c r="V55" s="196"/>
      <c r="W55" s="193"/>
      <c r="X55" s="351"/>
      <c r="Y55" s="195"/>
      <c r="Z55" s="195"/>
      <c r="AA55" s="195">
        <v>18</v>
      </c>
      <c r="AB55" s="196">
        <v>18</v>
      </c>
      <c r="AC55" s="196"/>
      <c r="AD55" s="351"/>
      <c r="AE55" s="194">
        <f>SUM(AE49:AE54)</f>
        <v>2</v>
      </c>
      <c r="AF55" s="194"/>
      <c r="AG55" s="192"/>
      <c r="AH55" s="196"/>
      <c r="AI55" s="193"/>
      <c r="AJ55" s="351"/>
      <c r="AK55" s="194"/>
      <c r="AL55" s="194"/>
      <c r="AM55" s="97"/>
      <c r="AN55" s="97"/>
      <c r="AO55" s="97"/>
      <c r="AP55" s="352"/>
      <c r="AQ55" s="352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</row>
    <row r="56" spans="1:154" s="98" customFormat="1" ht="15.75" thickBot="1">
      <c r="A56" s="585" t="s">
        <v>75</v>
      </c>
      <c r="B56" s="586"/>
      <c r="C56" s="587"/>
      <c r="D56" s="215">
        <v>38</v>
      </c>
      <c r="E56" s="216">
        <v>332</v>
      </c>
      <c r="F56" s="217"/>
      <c r="G56" s="218"/>
      <c r="H56" s="219"/>
      <c r="I56" s="216"/>
      <c r="J56" s="216"/>
      <c r="K56" s="217"/>
      <c r="L56" s="218"/>
      <c r="M56" s="219"/>
      <c r="N56" s="216"/>
      <c r="O56" s="216"/>
      <c r="P56" s="217">
        <v>72</v>
      </c>
      <c r="Q56" s="218"/>
      <c r="R56" s="219">
        <v>72</v>
      </c>
      <c r="S56" s="216">
        <v>6</v>
      </c>
      <c r="T56" s="216"/>
      <c r="U56" s="302">
        <v>98</v>
      </c>
      <c r="V56" s="357"/>
      <c r="W56" s="223">
        <v>98</v>
      </c>
      <c r="X56" s="358"/>
      <c r="Y56" s="219">
        <v>12</v>
      </c>
      <c r="Z56" s="216"/>
      <c r="AA56" s="302">
        <v>72</v>
      </c>
      <c r="AB56" s="357"/>
      <c r="AC56" s="223">
        <v>72</v>
      </c>
      <c r="AD56" s="358"/>
      <c r="AE56" s="391">
        <v>8</v>
      </c>
      <c r="AF56" s="215"/>
      <c r="AG56" s="302">
        <v>90</v>
      </c>
      <c r="AH56" s="357"/>
      <c r="AI56" s="223">
        <v>90</v>
      </c>
      <c r="AJ56" s="219"/>
      <c r="AK56" s="215">
        <v>12</v>
      </c>
      <c r="AL56" s="215"/>
      <c r="AM56" s="97"/>
      <c r="AN56" s="97"/>
      <c r="AO56" s="97"/>
      <c r="AP56" s="352"/>
      <c r="AQ56" s="352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97"/>
      <c r="DG56" s="97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7"/>
      <c r="DS56" s="97"/>
      <c r="DT56" s="97"/>
      <c r="DU56" s="97"/>
      <c r="DV56" s="97"/>
      <c r="DW56" s="97"/>
      <c r="DX56" s="97"/>
      <c r="DY56" s="97"/>
      <c r="DZ56" s="97"/>
      <c r="EA56" s="97"/>
      <c r="EB56" s="97"/>
      <c r="EC56" s="97"/>
      <c r="ED56" s="97"/>
      <c r="EE56" s="97"/>
      <c r="EF56" s="97"/>
      <c r="EG56" s="97"/>
      <c r="EH56" s="97"/>
      <c r="EI56" s="97"/>
      <c r="EJ56" s="97"/>
      <c r="EK56" s="97"/>
      <c r="EL56" s="97"/>
      <c r="EM56" s="97"/>
      <c r="EN56" s="97"/>
      <c r="EO56" s="97"/>
      <c r="EP56" s="97"/>
      <c r="EQ56" s="97"/>
      <c r="ER56" s="97"/>
      <c r="ES56" s="97"/>
      <c r="ET56" s="97"/>
      <c r="EU56" s="97"/>
      <c r="EV56" s="97"/>
      <c r="EW56" s="97"/>
      <c r="EX56" s="97"/>
    </row>
    <row r="57" spans="1:154" s="98" customFormat="1" ht="15.75" thickBot="1">
      <c r="A57" s="585" t="s">
        <v>76</v>
      </c>
      <c r="B57" s="586"/>
      <c r="C57" s="587"/>
      <c r="D57" s="220"/>
      <c r="E57" s="221"/>
      <c r="F57" s="222"/>
      <c r="G57" s="223"/>
      <c r="H57" s="224"/>
      <c r="I57" s="302"/>
      <c r="J57" s="302"/>
      <c r="K57" s="222"/>
      <c r="L57" s="223"/>
      <c r="M57" s="224"/>
      <c r="N57" s="302"/>
      <c r="O57" s="302"/>
      <c r="P57" s="222"/>
      <c r="Q57" s="223"/>
      <c r="R57" s="224"/>
      <c r="S57" s="302"/>
      <c r="T57" s="359"/>
      <c r="U57" s="302"/>
      <c r="V57" s="223"/>
      <c r="W57" s="223"/>
      <c r="X57" s="360"/>
      <c r="Y57" s="359"/>
      <c r="Z57" s="358"/>
      <c r="AA57" s="302"/>
      <c r="AB57" s="223"/>
      <c r="AC57" s="223"/>
      <c r="AD57" s="360"/>
      <c r="AE57" s="358"/>
      <c r="AF57" s="358"/>
      <c r="AG57" s="302"/>
      <c r="AH57" s="223"/>
      <c r="AI57" s="223"/>
      <c r="AJ57" s="360"/>
      <c r="AK57" s="359"/>
      <c r="AL57" s="358"/>
      <c r="AM57" s="97"/>
      <c r="AN57" s="97"/>
      <c r="AO57" s="97"/>
      <c r="AP57" s="352"/>
      <c r="AQ57" s="352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97"/>
      <c r="DG57" s="97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  <c r="DT57" s="97"/>
      <c r="DU57" s="97"/>
      <c r="DV57" s="97"/>
      <c r="DW57" s="97"/>
      <c r="DX57" s="97"/>
      <c r="DY57" s="97"/>
      <c r="DZ57" s="97"/>
      <c r="EA57" s="97"/>
      <c r="EB57" s="97"/>
      <c r="EC57" s="97"/>
      <c r="ED57" s="97"/>
      <c r="EE57" s="97"/>
      <c r="EF57" s="97"/>
      <c r="EG57" s="97"/>
      <c r="EH57" s="97"/>
      <c r="EI57" s="97"/>
      <c r="EJ57" s="97"/>
      <c r="EK57" s="97"/>
      <c r="EL57" s="97"/>
      <c r="EM57" s="97"/>
      <c r="EN57" s="97"/>
      <c r="EO57" s="97"/>
      <c r="EP57" s="97"/>
      <c r="EQ57" s="97"/>
      <c r="ER57" s="97"/>
      <c r="ES57" s="97"/>
      <c r="ET57" s="97"/>
      <c r="EU57" s="97"/>
      <c r="EV57" s="97"/>
      <c r="EW57" s="97"/>
      <c r="EX57" s="97"/>
    </row>
    <row r="58" spans="1:154" s="98" customFormat="1" thickBot="1">
      <c r="A58" s="518" t="s">
        <v>139</v>
      </c>
      <c r="B58" s="588" t="s">
        <v>78</v>
      </c>
      <c r="C58" s="589"/>
      <c r="D58" s="543">
        <v>12</v>
      </c>
      <c r="E58" s="544">
        <v>36</v>
      </c>
      <c r="F58" s="225"/>
      <c r="G58" s="177"/>
      <c r="H58" s="176"/>
      <c r="I58" s="281"/>
      <c r="J58" s="281"/>
      <c r="K58" s="303"/>
      <c r="L58" s="177"/>
      <c r="M58" s="176"/>
      <c r="N58" s="281"/>
      <c r="O58" s="281"/>
      <c r="P58" s="303"/>
      <c r="Q58" s="177"/>
      <c r="R58" s="176"/>
      <c r="S58" s="281"/>
      <c r="T58" s="281"/>
      <c r="U58" s="281">
        <v>9</v>
      </c>
      <c r="V58" s="225"/>
      <c r="W58" s="361"/>
      <c r="X58" s="176">
        <v>9</v>
      </c>
      <c r="Y58" s="390">
        <v>2</v>
      </c>
      <c r="Z58" s="390" t="s">
        <v>25</v>
      </c>
      <c r="AA58" s="390">
        <v>9</v>
      </c>
      <c r="AB58" s="208"/>
      <c r="AC58" s="207"/>
      <c r="AD58" s="400">
        <v>9</v>
      </c>
      <c r="AE58" s="299">
        <v>2</v>
      </c>
      <c r="AF58" s="299" t="s">
        <v>25</v>
      </c>
      <c r="AG58" s="390">
        <v>18</v>
      </c>
      <c r="AH58" s="208"/>
      <c r="AI58" s="207"/>
      <c r="AJ58" s="400">
        <v>18</v>
      </c>
      <c r="AK58" s="299">
        <v>8</v>
      </c>
      <c r="AL58" s="282" t="s">
        <v>22</v>
      </c>
      <c r="AM58" s="97"/>
      <c r="AN58" s="97"/>
      <c r="AO58" s="97"/>
      <c r="AP58" s="352"/>
      <c r="AQ58" s="352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  <c r="EO58" s="97"/>
      <c r="EP58" s="97"/>
      <c r="EQ58" s="97"/>
      <c r="ER58" s="97"/>
      <c r="ES58" s="97"/>
      <c r="ET58" s="97"/>
      <c r="EU58" s="97"/>
      <c r="EV58" s="97"/>
      <c r="EW58" s="97"/>
      <c r="EX58" s="97"/>
    </row>
    <row r="59" spans="1:154" s="99" customFormat="1" ht="15.75" thickBot="1">
      <c r="A59" s="585" t="s">
        <v>79</v>
      </c>
      <c r="B59" s="586"/>
      <c r="C59" s="587"/>
      <c r="D59" s="226">
        <v>4</v>
      </c>
      <c r="E59" s="227">
        <v>36</v>
      </c>
      <c r="F59" s="228"/>
      <c r="G59" s="229"/>
      <c r="H59" s="230"/>
      <c r="I59" s="227"/>
      <c r="J59" s="227"/>
      <c r="K59" s="228"/>
      <c r="L59" s="229"/>
      <c r="M59" s="230"/>
      <c r="N59" s="227"/>
      <c r="O59" s="227"/>
      <c r="P59" s="228"/>
      <c r="Q59" s="229"/>
      <c r="R59" s="230"/>
      <c r="S59" s="227"/>
      <c r="T59" s="227"/>
      <c r="U59" s="227"/>
      <c r="V59" s="362"/>
      <c r="W59" s="229"/>
      <c r="X59" s="230"/>
      <c r="Y59" s="227"/>
      <c r="Z59" s="227"/>
      <c r="AA59" s="227">
        <v>18</v>
      </c>
      <c r="AB59" s="362"/>
      <c r="AC59" s="229">
        <v>18</v>
      </c>
      <c r="AD59" s="230"/>
      <c r="AE59" s="226">
        <v>2</v>
      </c>
      <c r="AF59" s="226" t="s">
        <v>22</v>
      </c>
      <c r="AG59" s="227">
        <v>18</v>
      </c>
      <c r="AH59" s="362"/>
      <c r="AI59" s="229">
        <v>18</v>
      </c>
      <c r="AJ59" s="230"/>
      <c r="AK59" s="226">
        <v>2</v>
      </c>
      <c r="AL59" s="226" t="s">
        <v>22</v>
      </c>
      <c r="AM59" s="404"/>
      <c r="AN59" s="404"/>
      <c r="AO59" s="404"/>
      <c r="AP59" s="406"/>
      <c r="AQ59" s="406"/>
      <c r="AR59" s="404"/>
      <c r="AS59" s="404"/>
      <c r="AT59" s="404"/>
      <c r="AU59" s="404"/>
      <c r="AV59" s="404"/>
      <c r="AW59" s="404"/>
      <c r="AX59" s="404"/>
      <c r="AY59" s="404"/>
      <c r="AZ59" s="404"/>
      <c r="BA59" s="404"/>
      <c r="BB59" s="404"/>
      <c r="BC59" s="404"/>
      <c r="BD59" s="404"/>
      <c r="BE59" s="404"/>
      <c r="BF59" s="404"/>
      <c r="BG59" s="404"/>
      <c r="BH59" s="404"/>
      <c r="BI59" s="404"/>
      <c r="BJ59" s="404"/>
      <c r="BK59" s="404"/>
      <c r="BL59" s="404"/>
      <c r="BM59" s="404"/>
      <c r="BN59" s="404"/>
      <c r="BO59" s="404"/>
      <c r="BP59" s="404"/>
      <c r="BQ59" s="404"/>
      <c r="BR59" s="404"/>
      <c r="BS59" s="404"/>
      <c r="BT59" s="404"/>
      <c r="BU59" s="404"/>
      <c r="BV59" s="404"/>
      <c r="BW59" s="404"/>
      <c r="BX59" s="404"/>
      <c r="BY59" s="404"/>
      <c r="BZ59" s="404"/>
      <c r="CA59" s="404"/>
      <c r="CB59" s="404"/>
      <c r="CC59" s="404"/>
      <c r="CD59" s="404"/>
      <c r="CE59" s="404"/>
      <c r="CF59" s="404"/>
      <c r="CG59" s="404"/>
      <c r="CH59" s="404"/>
      <c r="CI59" s="404"/>
      <c r="CJ59" s="404"/>
      <c r="CK59" s="404"/>
      <c r="CL59" s="404"/>
      <c r="CM59" s="404"/>
      <c r="CN59" s="404"/>
      <c r="CO59" s="404"/>
      <c r="CP59" s="404"/>
      <c r="CQ59" s="404"/>
      <c r="CR59" s="404"/>
      <c r="CS59" s="404"/>
      <c r="CT59" s="404"/>
      <c r="CU59" s="404"/>
      <c r="CV59" s="404"/>
      <c r="CW59" s="404"/>
      <c r="CX59" s="404"/>
      <c r="CY59" s="404"/>
      <c r="CZ59" s="404"/>
      <c r="DA59" s="404"/>
      <c r="DB59" s="404"/>
      <c r="DC59" s="404"/>
      <c r="DD59" s="404"/>
      <c r="DE59" s="404"/>
      <c r="DF59" s="404"/>
      <c r="DG59" s="404"/>
      <c r="DH59" s="404"/>
      <c r="DI59" s="404"/>
      <c r="DJ59" s="404"/>
      <c r="DK59" s="404"/>
      <c r="DL59" s="404"/>
      <c r="DM59" s="404"/>
      <c r="DN59" s="404"/>
      <c r="DO59" s="404"/>
      <c r="DP59" s="404"/>
      <c r="DQ59" s="404"/>
      <c r="DR59" s="404"/>
      <c r="DS59" s="404"/>
      <c r="DT59" s="404"/>
      <c r="DU59" s="404"/>
      <c r="DV59" s="404"/>
      <c r="DW59" s="404"/>
      <c r="DX59" s="404"/>
      <c r="DY59" s="404"/>
      <c r="DZ59" s="404"/>
      <c r="EA59" s="404"/>
      <c r="EB59" s="404"/>
      <c r="EC59" s="404"/>
      <c r="ED59" s="404"/>
      <c r="EE59" s="404"/>
      <c r="EF59" s="404"/>
      <c r="EG59" s="404"/>
      <c r="EH59" s="404"/>
      <c r="EI59" s="404"/>
      <c r="EJ59" s="404"/>
      <c r="EK59" s="404"/>
      <c r="EL59" s="404"/>
      <c r="EM59" s="404"/>
      <c r="EN59" s="404"/>
      <c r="EO59" s="404"/>
      <c r="EP59" s="404"/>
      <c r="EQ59" s="404"/>
      <c r="ER59" s="404"/>
      <c r="ES59" s="404"/>
      <c r="ET59" s="404"/>
      <c r="EU59" s="404"/>
      <c r="EV59" s="404"/>
      <c r="EW59" s="404"/>
      <c r="EX59" s="404"/>
    </row>
    <row r="60" spans="1:154" ht="15.75" thickBot="1">
      <c r="A60" s="564" t="s">
        <v>29</v>
      </c>
      <c r="B60" s="565"/>
      <c r="C60" s="566"/>
      <c r="D60" s="231">
        <f>SUM(D56:D59)</f>
        <v>54</v>
      </c>
      <c r="E60" s="195">
        <f>SUM(E56:E59)</f>
        <v>404</v>
      </c>
      <c r="F60" s="192"/>
      <c r="G60" s="196"/>
      <c r="H60" s="197"/>
      <c r="I60" s="195"/>
      <c r="J60" s="195"/>
      <c r="K60" s="192"/>
      <c r="L60" s="196"/>
      <c r="M60" s="197"/>
      <c r="N60" s="195"/>
      <c r="O60" s="195"/>
      <c r="P60" s="304">
        <f>SUM(P56:P59)</f>
        <v>72</v>
      </c>
      <c r="Q60" s="363"/>
      <c r="R60" s="364">
        <f>SUM(R56:R59)</f>
        <v>72</v>
      </c>
      <c r="S60" s="365">
        <f>SUM(S56:S59)</f>
        <v>6</v>
      </c>
      <c r="T60" s="195"/>
      <c r="U60" s="129">
        <f>SUM(U56:U59)</f>
        <v>107</v>
      </c>
      <c r="V60" s="130"/>
      <c r="W60" s="130">
        <f>W56+W57+W59</f>
        <v>98</v>
      </c>
      <c r="X60" s="131">
        <v>9</v>
      </c>
      <c r="Y60" s="195">
        <f>SUM(Y56:Y59)</f>
        <v>14</v>
      </c>
      <c r="Z60" s="195"/>
      <c r="AA60" s="192">
        <f>SUM(AA56:AA59)</f>
        <v>99</v>
      </c>
      <c r="AB60" s="196">
        <f>AB56+AB59+AB57</f>
        <v>0</v>
      </c>
      <c r="AC60" s="193">
        <f>AC56+AC58+AC59</f>
        <v>90</v>
      </c>
      <c r="AD60" s="351">
        <v>9</v>
      </c>
      <c r="AE60" s="194">
        <f>SUM(AE56:AE59)</f>
        <v>12</v>
      </c>
      <c r="AF60" s="194"/>
      <c r="AG60" s="192">
        <f>SUM(AG56:AG59)</f>
        <v>126</v>
      </c>
      <c r="AH60" s="196">
        <f>AH56+AH57+AH59+AH61</f>
        <v>0</v>
      </c>
      <c r="AI60" s="193">
        <v>108</v>
      </c>
      <c r="AJ60" s="351">
        <v>18</v>
      </c>
      <c r="AK60" s="194">
        <f>SUM(AK56:AK59)</f>
        <v>22</v>
      </c>
      <c r="AL60" s="194"/>
    </row>
    <row r="61" spans="1:154" s="105" customFormat="1" ht="15.75" thickBot="1">
      <c r="A61" s="558" t="s">
        <v>80</v>
      </c>
      <c r="B61" s="559"/>
      <c r="C61" s="560"/>
      <c r="D61" s="533">
        <v>24</v>
      </c>
      <c r="E61" s="534">
        <v>720</v>
      </c>
      <c r="F61" s="535"/>
      <c r="G61" s="536"/>
      <c r="H61" s="537"/>
      <c r="I61" s="534"/>
      <c r="J61" s="534"/>
      <c r="K61" s="535"/>
      <c r="L61" s="536"/>
      <c r="M61" s="538"/>
      <c r="N61" s="537"/>
      <c r="O61" s="534"/>
      <c r="P61" s="535">
        <v>360</v>
      </c>
      <c r="Q61" s="536"/>
      <c r="R61" s="537"/>
      <c r="S61" s="534">
        <v>12</v>
      </c>
      <c r="T61" s="534"/>
      <c r="U61" s="535">
        <v>120</v>
      </c>
      <c r="V61" s="536"/>
      <c r="W61" s="539"/>
      <c r="X61" s="540"/>
      <c r="Y61" s="534">
        <v>4</v>
      </c>
      <c r="Z61" s="534"/>
      <c r="AA61" s="541">
        <v>240</v>
      </c>
      <c r="AB61" s="539"/>
      <c r="AC61" s="542"/>
      <c r="AD61" s="537"/>
      <c r="AE61" s="533">
        <v>8</v>
      </c>
      <c r="AF61" s="533"/>
      <c r="AG61" s="541"/>
      <c r="AH61" s="539"/>
      <c r="AI61" s="542"/>
      <c r="AJ61" s="537"/>
      <c r="AK61" s="533"/>
      <c r="AL61" s="533"/>
    </row>
    <row r="62" spans="1:154" s="105" customFormat="1" ht="15.75" thickBot="1">
      <c r="A62" s="555" t="s">
        <v>140</v>
      </c>
      <c r="B62" s="556"/>
      <c r="C62" s="557"/>
      <c r="D62" s="523">
        <f>SUM(D9+D14+D22+D35+D39+D47+D55+D56+D58+D59+D61)</f>
        <v>180</v>
      </c>
      <c r="E62" s="523">
        <f>SUM(E9+E14+E22+E35+E39+E47+E55+E60)</f>
        <v>1265</v>
      </c>
      <c r="F62" s="524">
        <f>SUM(F9+F14+F35+F39+F47+F55+F60)</f>
        <v>205</v>
      </c>
      <c r="G62" s="525">
        <f>G60+G55+G47+G39+G35+G14+G9</f>
        <v>7</v>
      </c>
      <c r="H62" s="526">
        <f>H60+H55+H47+H39+H35+H14+H9</f>
        <v>198</v>
      </c>
      <c r="I62" s="524">
        <f>SUM(I9+I14+I35)</f>
        <v>30</v>
      </c>
      <c r="J62" s="527"/>
      <c r="K62" s="527">
        <f>SUM(K9+K14+K22+K35+K39+K47+K55+K60)</f>
        <v>242</v>
      </c>
      <c r="L62" s="525">
        <f>L9+L14+L35+L39+L47+L55</f>
        <v>54</v>
      </c>
      <c r="M62" s="526">
        <f>SUM(M60+M55+M47+M35+M22+M9)</f>
        <v>188</v>
      </c>
      <c r="N62" s="527">
        <f>N9+N14+N22+N35+N39+N47+N55+N61</f>
        <v>30</v>
      </c>
      <c r="O62" s="527"/>
      <c r="P62" s="527">
        <f>SUM(P9+P14+P22+P35+P39+P47+P55+P60)</f>
        <v>198</v>
      </c>
      <c r="Q62" s="525">
        <f>Q60+Q55+Q47+Q39+Q35+Q9</f>
        <v>36</v>
      </c>
      <c r="R62" s="528">
        <f>R56+R55+R35</f>
        <v>162</v>
      </c>
      <c r="S62" s="527">
        <f>SUM(S9+S14+S22+S35+S47+S55+S56+S61)</f>
        <v>30</v>
      </c>
      <c r="T62" s="527"/>
      <c r="U62" s="527">
        <f>SUM(U60+U47+U55+U39+U35+U14+U9)</f>
        <v>215</v>
      </c>
      <c r="V62" s="525">
        <f>V60+V55+V47+V39+V35+V14+V9</f>
        <v>18</v>
      </c>
      <c r="W62" s="525">
        <f>SUM(W60+W47+W35)</f>
        <v>188</v>
      </c>
      <c r="X62" s="529">
        <f>X60+X55+X47+X39+X35+X14+X9</f>
        <v>9</v>
      </c>
      <c r="Y62" s="527">
        <f>SUM(Y9+Y14+Y22+Y35+Y47+Y56+Y58+Y61)</f>
        <v>30</v>
      </c>
      <c r="Z62" s="527"/>
      <c r="AA62" s="530">
        <f>SUM(AA35+AA47+AA55+AA60)</f>
        <v>207</v>
      </c>
      <c r="AB62" s="525">
        <f>AB60+AB55+AB47+AB39+AB35+AB14+AB9</f>
        <v>18</v>
      </c>
      <c r="AC62" s="525">
        <f>SUM(AC35+AC47+AC60)</f>
        <v>180</v>
      </c>
      <c r="AD62" s="531">
        <f>AD60+AD55+AD47+AD39+AD35+AD14+AD9</f>
        <v>9</v>
      </c>
      <c r="AE62" s="523">
        <f>SUM(AE35+AE47+AE55+AE56+AE58+AE59+AE61)</f>
        <v>30</v>
      </c>
      <c r="AF62" s="532"/>
      <c r="AG62" s="527">
        <f>SUM(AG35+AG47+AG60)</f>
        <v>198</v>
      </c>
      <c r="AH62" s="525">
        <f>AH60+AH55+AH47+AH39+AH35+AH14+AH9</f>
        <v>0</v>
      </c>
      <c r="AI62" s="525">
        <f>AI60+AI55+AI47+AI39+AI35+AI14+AI9</f>
        <v>180</v>
      </c>
      <c r="AJ62" s="529">
        <f>AJ60+AJ55+AJ47+AJ39+AJ35+AJ14+AJ9</f>
        <v>18</v>
      </c>
      <c r="AK62" s="532">
        <f>SUM(AK35+AK55+AK56+AK58+AK59+AK61)</f>
        <v>30</v>
      </c>
      <c r="AL62" s="532"/>
    </row>
    <row r="63" spans="1:154" ht="14.25" thickBot="1">
      <c r="A63" s="578" t="s">
        <v>81</v>
      </c>
      <c r="B63" s="579"/>
      <c r="C63" s="580"/>
      <c r="D63" s="232"/>
      <c r="E63" s="233"/>
      <c r="F63" s="234"/>
      <c r="G63" s="488">
        <v>10</v>
      </c>
      <c r="H63" s="235"/>
      <c r="I63" s="305"/>
      <c r="J63" s="306"/>
      <c r="K63" s="307"/>
      <c r="L63" s="492">
        <v>12</v>
      </c>
      <c r="M63" s="309"/>
      <c r="N63" s="310"/>
      <c r="O63" s="306"/>
      <c r="P63" s="311"/>
      <c r="Q63" s="493">
        <v>7</v>
      </c>
      <c r="R63" s="240"/>
      <c r="S63" s="312"/>
      <c r="T63" s="313"/>
      <c r="U63" s="366"/>
      <c r="V63" s="496">
        <v>9</v>
      </c>
      <c r="W63" s="367"/>
      <c r="X63" s="368"/>
      <c r="Y63" s="392"/>
      <c r="Z63" s="393"/>
      <c r="AA63" s="366"/>
      <c r="AB63" s="497">
        <v>9</v>
      </c>
      <c r="AC63" s="367"/>
      <c r="AD63" s="368"/>
      <c r="AE63" s="392"/>
      <c r="AF63" s="393"/>
      <c r="AG63" s="366"/>
      <c r="AH63" s="497">
        <v>7</v>
      </c>
      <c r="AI63" s="367"/>
      <c r="AJ63" s="368"/>
      <c r="AK63" s="401"/>
      <c r="AL63" s="402"/>
    </row>
    <row r="64" spans="1:154" ht="14.25" thickBot="1">
      <c r="A64" s="575" t="s">
        <v>82</v>
      </c>
      <c r="B64" s="576"/>
      <c r="C64" s="577"/>
      <c r="D64" s="236"/>
      <c r="E64" s="237"/>
      <c r="F64" s="238"/>
      <c r="G64" s="489">
        <v>25</v>
      </c>
      <c r="H64" s="240"/>
      <c r="I64" s="312"/>
      <c r="J64" s="313"/>
      <c r="K64" s="311"/>
      <c r="L64" s="489">
        <v>29</v>
      </c>
      <c r="M64" s="240"/>
      <c r="N64" s="312"/>
      <c r="O64" s="313"/>
      <c r="P64" s="314"/>
      <c r="Q64" s="494">
        <v>22</v>
      </c>
      <c r="R64" s="369"/>
      <c r="S64" s="370"/>
      <c r="T64" s="371"/>
      <c r="U64" s="366"/>
      <c r="V64" s="497">
        <v>24</v>
      </c>
      <c r="W64" s="367"/>
      <c r="X64" s="368"/>
      <c r="Y64" s="392"/>
      <c r="Z64" s="393"/>
      <c r="AA64" s="307"/>
      <c r="AB64" s="492">
        <v>23</v>
      </c>
      <c r="AC64" s="308"/>
      <c r="AD64" s="394"/>
      <c r="AE64" s="392"/>
      <c r="AF64" s="393"/>
      <c r="AG64" s="307"/>
      <c r="AH64" s="492">
        <v>20</v>
      </c>
      <c r="AI64" s="308"/>
      <c r="AJ64" s="394"/>
      <c r="AK64" s="401"/>
      <c r="AL64" s="402"/>
    </row>
    <row r="65" spans="1:38" ht="14.25" thickBot="1">
      <c r="A65" s="578" t="s">
        <v>83</v>
      </c>
      <c r="B65" s="579"/>
      <c r="C65" s="580"/>
      <c r="D65" s="241"/>
      <c r="E65" s="242"/>
      <c r="F65" s="238"/>
      <c r="G65" s="490">
        <v>30</v>
      </c>
      <c r="H65" s="240"/>
      <c r="I65" s="312"/>
      <c r="J65" s="313"/>
      <c r="K65" s="311"/>
      <c r="L65" s="489">
        <v>30</v>
      </c>
      <c r="M65" s="240"/>
      <c r="N65" s="312"/>
      <c r="O65" s="313"/>
      <c r="P65" s="311"/>
      <c r="Q65" s="489">
        <v>30</v>
      </c>
      <c r="R65" s="367"/>
      <c r="S65" s="312"/>
      <c r="T65" s="313"/>
      <c r="U65" s="311"/>
      <c r="V65" s="489">
        <v>30</v>
      </c>
      <c r="W65" s="239"/>
      <c r="X65" s="372"/>
      <c r="Y65" s="312"/>
      <c r="Z65" s="313"/>
      <c r="AA65" s="311"/>
      <c r="AB65" s="489">
        <v>30</v>
      </c>
      <c r="AC65" s="239"/>
      <c r="AD65" s="372"/>
      <c r="AE65" s="312"/>
      <c r="AF65" s="313"/>
      <c r="AG65" s="311"/>
      <c r="AH65" s="489">
        <v>30</v>
      </c>
      <c r="AI65" s="239"/>
      <c r="AJ65" s="372"/>
      <c r="AK65" s="246"/>
      <c r="AL65" s="403"/>
    </row>
    <row r="66" spans="1:38" ht="14.25" thickBot="1">
      <c r="A66" s="581" t="s">
        <v>84</v>
      </c>
      <c r="B66" s="582"/>
      <c r="C66" s="583"/>
      <c r="D66" s="233"/>
      <c r="E66" s="242"/>
      <c r="F66" s="238"/>
      <c r="G66" s="489">
        <v>0</v>
      </c>
      <c r="H66" s="240"/>
      <c r="I66" s="312"/>
      <c r="J66" s="313"/>
      <c r="K66" s="311"/>
      <c r="L66" s="489">
        <v>4</v>
      </c>
      <c r="M66" s="240"/>
      <c r="N66" s="312"/>
      <c r="O66" s="313"/>
      <c r="P66" s="311"/>
      <c r="Q66" s="489">
        <v>1</v>
      </c>
      <c r="R66" s="240"/>
      <c r="S66" s="312"/>
      <c r="T66" s="313"/>
      <c r="U66" s="311"/>
      <c r="V66" s="489">
        <v>2</v>
      </c>
      <c r="W66" s="239"/>
      <c r="X66" s="372"/>
      <c r="Y66" s="312"/>
      <c r="Z66" s="313"/>
      <c r="AA66" s="311"/>
      <c r="AB66" s="489">
        <v>0</v>
      </c>
      <c r="AC66" s="239"/>
      <c r="AD66" s="372"/>
      <c r="AE66" s="312"/>
      <c r="AF66" s="313"/>
      <c r="AG66" s="311"/>
      <c r="AH66" s="489">
        <v>2</v>
      </c>
      <c r="AI66" s="239"/>
      <c r="AJ66" s="372"/>
      <c r="AK66" s="246"/>
      <c r="AL66" s="403"/>
    </row>
    <row r="67" spans="1:38" ht="14.25" thickBot="1">
      <c r="A67" s="243" t="s">
        <v>85</v>
      </c>
      <c r="B67" s="244"/>
      <c r="C67" s="245"/>
      <c r="D67" s="246"/>
      <c r="E67" s="247"/>
      <c r="F67" s="248"/>
      <c r="G67" s="491">
        <f>G62/F62</f>
        <v>3.4146341463414637E-2</v>
      </c>
      <c r="H67" s="249"/>
      <c r="I67" s="312"/>
      <c r="J67" s="313"/>
      <c r="K67" s="311"/>
      <c r="L67" s="491">
        <f>L62/K62</f>
        <v>0.2231404958677686</v>
      </c>
      <c r="M67" s="240"/>
      <c r="N67" s="312"/>
      <c r="O67" s="313"/>
      <c r="P67" s="314"/>
      <c r="Q67" s="495">
        <f>Q62/P62</f>
        <v>0.18181818181818182</v>
      </c>
      <c r="R67" s="369"/>
      <c r="S67" s="370"/>
      <c r="T67" s="371"/>
      <c r="U67" s="366"/>
      <c r="V67" s="498">
        <f>V62/U62</f>
        <v>8.3720930232558138E-2</v>
      </c>
      <c r="W67" s="367"/>
      <c r="X67" s="368"/>
      <c r="Y67" s="392"/>
      <c r="Z67" s="393"/>
      <c r="AA67" s="366"/>
      <c r="AB67" s="499">
        <f>AB62/AA62</f>
        <v>8.6956521739130432E-2</v>
      </c>
      <c r="AC67" s="367"/>
      <c r="AD67" s="368"/>
      <c r="AE67" s="392"/>
      <c r="AF67" s="393"/>
      <c r="AG67" s="311"/>
      <c r="AH67" s="515">
        <v>0</v>
      </c>
      <c r="AI67" s="239"/>
      <c r="AJ67" s="372"/>
      <c r="AK67" s="246"/>
      <c r="AL67" s="403"/>
    </row>
    <row r="68" spans="1:38" ht="15.75">
      <c r="A68" s="250"/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373"/>
      <c r="T68" s="374"/>
      <c r="U68" s="374"/>
      <c r="V68" s="375"/>
      <c r="W68" s="376"/>
      <c r="X68" s="376"/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95"/>
      <c r="AK68" s="395"/>
      <c r="AL68" s="373"/>
    </row>
    <row r="69" spans="1:38" ht="15.75">
      <c r="A69" s="584"/>
      <c r="B69" s="584"/>
      <c r="C69" s="584"/>
      <c r="D69" s="584"/>
      <c r="E69" s="584"/>
      <c r="F69" s="584"/>
      <c r="G69" s="584"/>
      <c r="H69" s="584"/>
      <c r="I69" s="584"/>
      <c r="J69" s="584"/>
      <c r="K69" s="584"/>
      <c r="L69" s="584"/>
      <c r="M69" s="584"/>
      <c r="N69" s="584"/>
      <c r="O69" s="315"/>
      <c r="P69" s="315"/>
      <c r="Q69" s="315"/>
      <c r="R69" s="315"/>
      <c r="S69" s="315"/>
      <c r="T69" s="377"/>
      <c r="U69" s="377"/>
      <c r="V69" s="378"/>
      <c r="W69" s="377"/>
      <c r="X69" s="377"/>
      <c r="Y69" s="377"/>
      <c r="Z69" s="396"/>
      <c r="AA69" s="396"/>
      <c r="AB69" s="396"/>
      <c r="AC69" s="396"/>
      <c r="AD69" s="396"/>
      <c r="AE69" s="377"/>
      <c r="AF69" s="377"/>
      <c r="AG69" s="377"/>
      <c r="AH69" s="378"/>
      <c r="AI69" s="378"/>
      <c r="AJ69" s="377"/>
      <c r="AK69" s="377"/>
      <c r="AL69" s="396"/>
    </row>
    <row r="70" spans="1:38">
      <c r="B70" s="251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405"/>
    </row>
    <row r="71" spans="1:38"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405"/>
    </row>
    <row r="72" spans="1:38"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405"/>
    </row>
    <row r="73" spans="1:38"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405"/>
    </row>
    <row r="74" spans="1:38"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405"/>
    </row>
    <row r="75" spans="1:38"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405"/>
    </row>
    <row r="76" spans="1:38"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405"/>
    </row>
    <row r="77" spans="1:38"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405"/>
    </row>
    <row r="78" spans="1:38"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405"/>
    </row>
    <row r="79" spans="1:38"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405"/>
    </row>
    <row r="80" spans="1:38"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405"/>
    </row>
    <row r="81" spans="16:38"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405"/>
    </row>
    <row r="82" spans="16:38"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405"/>
    </row>
    <row r="83" spans="16:38"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405"/>
    </row>
    <row r="84" spans="16:38"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405"/>
    </row>
    <row r="85" spans="16:38"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405"/>
    </row>
    <row r="86" spans="16:38"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405"/>
    </row>
    <row r="87" spans="16:38"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405"/>
    </row>
    <row r="88" spans="16:38"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405"/>
    </row>
    <row r="89" spans="16:38"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405"/>
    </row>
    <row r="90" spans="16:38"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405"/>
    </row>
    <row r="91" spans="16:38"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405"/>
    </row>
    <row r="92" spans="16:38"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405"/>
    </row>
    <row r="93" spans="16:38"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405"/>
    </row>
    <row r="94" spans="16:38"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405"/>
    </row>
    <row r="95" spans="16:38"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405"/>
    </row>
    <row r="96" spans="16:38"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405"/>
    </row>
    <row r="97" spans="16:38"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405"/>
    </row>
    <row r="98" spans="16:38"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405"/>
    </row>
    <row r="99" spans="16:38"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405"/>
    </row>
    <row r="100" spans="16:38"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405"/>
    </row>
    <row r="101" spans="16:38"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405"/>
    </row>
    <row r="102" spans="16:38"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405"/>
    </row>
    <row r="103" spans="16:38"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405"/>
    </row>
    <row r="104" spans="16:38"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405"/>
    </row>
    <row r="105" spans="16:38"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405"/>
    </row>
    <row r="106" spans="16:38"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405"/>
    </row>
    <row r="107" spans="16:38"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405"/>
    </row>
    <row r="108" spans="16:38"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405"/>
    </row>
    <row r="109" spans="16:38"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405"/>
    </row>
    <row r="110" spans="16:38"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405"/>
    </row>
    <row r="111" spans="16:38"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405"/>
    </row>
    <row r="112" spans="16:38"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405"/>
    </row>
    <row r="113" spans="16:38"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405"/>
    </row>
    <row r="114" spans="16:38"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405"/>
    </row>
    <row r="115" spans="16:38"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405"/>
    </row>
    <row r="116" spans="16:38"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405"/>
    </row>
    <row r="117" spans="16:38"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405"/>
    </row>
    <row r="118" spans="16:38"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405"/>
    </row>
    <row r="119" spans="16:38"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405"/>
    </row>
    <row r="120" spans="16:38"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405"/>
    </row>
    <row r="121" spans="16:38"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405"/>
    </row>
    <row r="122" spans="16:38"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405"/>
    </row>
    <row r="123" spans="16:38"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405"/>
    </row>
    <row r="124" spans="16:38"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405"/>
    </row>
    <row r="125" spans="16:38"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405"/>
    </row>
    <row r="126" spans="16:38"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405"/>
    </row>
    <row r="127" spans="16:38"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405"/>
    </row>
    <row r="128" spans="16:38"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405"/>
    </row>
    <row r="129" spans="2:38"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405"/>
    </row>
    <row r="130" spans="2:38"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405"/>
    </row>
    <row r="131" spans="2:38"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405"/>
    </row>
    <row r="132" spans="2:38"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405"/>
    </row>
    <row r="133" spans="2:38"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405"/>
    </row>
    <row r="136" spans="2:38">
      <c r="B136" s="251"/>
    </row>
  </sheetData>
  <mergeCells count="40">
    <mergeCell ref="F1:O1"/>
    <mergeCell ref="P1:Z1"/>
    <mergeCell ref="AA1:AL1"/>
    <mergeCell ref="A65:C65"/>
    <mergeCell ref="A66:C66"/>
    <mergeCell ref="A69:N69"/>
    <mergeCell ref="A56:C56"/>
    <mergeCell ref="A57:C57"/>
    <mergeCell ref="B58:C58"/>
    <mergeCell ref="A59:C59"/>
    <mergeCell ref="A60:C60"/>
    <mergeCell ref="A63:C63"/>
    <mergeCell ref="A55:C55"/>
    <mergeCell ref="A23:AL23"/>
    <mergeCell ref="A35:B35"/>
    <mergeCell ref="A1:A3"/>
    <mergeCell ref="B1:B3"/>
    <mergeCell ref="A64:C64"/>
    <mergeCell ref="D1:D3"/>
    <mergeCell ref="E1:E3"/>
    <mergeCell ref="A4:AL4"/>
    <mergeCell ref="A9:C9"/>
    <mergeCell ref="A48:AL48"/>
    <mergeCell ref="F2:J2"/>
    <mergeCell ref="K2:O2"/>
    <mergeCell ref="P2:T2"/>
    <mergeCell ref="U2:Z2"/>
    <mergeCell ref="AA2:AF2"/>
    <mergeCell ref="A10:AL10"/>
    <mergeCell ref="A14:B14"/>
    <mergeCell ref="C1:C3"/>
    <mergeCell ref="AG2:AL2"/>
    <mergeCell ref="A62:C62"/>
    <mergeCell ref="A61:C61"/>
    <mergeCell ref="A40:AL40"/>
    <mergeCell ref="A39:C39"/>
    <mergeCell ref="A36:AL36"/>
    <mergeCell ref="A15:AL15"/>
    <mergeCell ref="A22:C22"/>
    <mergeCell ref="A47:C47"/>
  </mergeCells>
  <printOptions horizontalCentered="1" verticalCentered="1"/>
  <pageMargins left="0.15748031496062992" right="0.19685039370078741" top="0.59055118110236227" bottom="0.19685039370078741" header="0.15748031496062992" footer="0"/>
  <pageSetup paperSize="9" scale="45" orientation="landscape" verticalDpi="300" r:id="rId1"/>
  <headerFooter alignWithMargins="0">
    <oddHeader>&amp;L&amp;"Arial CE,Pogrubiony"&amp;12HARMONOGRAM STUDIÓW 
dla kierunku FILOLOGIA specjalność: filologia germańska
studia niestacjonarne I stopień od naboru 2022/23</oddHeader>
  </headerFooter>
  <ignoredErrors>
    <ignoredError sqref="R60 AE60 AK60 AA60" formulaRange="1"/>
    <ignoredError sqref="F62 W62 AC6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51"/>
  <sheetViews>
    <sheetView topLeftCell="A13" zoomScale="70" zoomScaleNormal="70" zoomScalePageLayoutView="70" workbookViewId="0">
      <selection activeCell="B27" sqref="B27:B28"/>
    </sheetView>
  </sheetViews>
  <sheetFormatPr defaultRowHeight="12.75"/>
  <cols>
    <col min="2" max="2" width="58.140625" customWidth="1"/>
    <col min="4" max="4" width="8.85546875" customWidth="1"/>
  </cols>
  <sheetData>
    <row r="1" spans="1:25" ht="21" customHeight="1">
      <c r="A1" s="614" t="s">
        <v>86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  <c r="X1" s="615"/>
      <c r="Y1" s="616"/>
    </row>
    <row r="2" spans="1:25" ht="21.75" customHeight="1" thickBot="1">
      <c r="A2" s="617" t="s">
        <v>158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9"/>
    </row>
    <row r="3" spans="1:25" ht="39.75" customHeight="1" thickBot="1">
      <c r="A3" s="39"/>
      <c r="B3" s="487" t="s">
        <v>87</v>
      </c>
      <c r="C3" s="40"/>
      <c r="D3" s="41"/>
      <c r="E3" s="482"/>
      <c r="F3" s="483"/>
      <c r="G3" s="483"/>
      <c r="H3" s="483"/>
      <c r="I3" s="483"/>
      <c r="J3" s="484"/>
      <c r="K3" s="483"/>
      <c r="L3" s="483"/>
      <c r="M3" s="483"/>
      <c r="N3" s="483"/>
      <c r="O3" s="484"/>
      <c r="P3" s="483"/>
      <c r="Q3" s="483"/>
      <c r="R3" s="483"/>
      <c r="S3" s="483"/>
      <c r="T3" s="483"/>
      <c r="U3" s="485"/>
      <c r="V3" s="485"/>
      <c r="W3" s="485"/>
      <c r="X3" s="485"/>
      <c r="Y3" s="486"/>
    </row>
    <row r="4" spans="1:25" ht="32.25" customHeight="1" thickBot="1">
      <c r="A4" s="609" t="s">
        <v>129</v>
      </c>
      <c r="B4" s="610"/>
      <c r="C4" s="610"/>
      <c r="D4" s="610"/>
      <c r="E4" s="611"/>
      <c r="F4" s="603" t="s">
        <v>88</v>
      </c>
      <c r="G4" s="604"/>
      <c r="H4" s="604"/>
      <c r="I4" s="604"/>
      <c r="J4" s="604"/>
      <c r="K4" s="604"/>
      <c r="L4" s="604"/>
      <c r="M4" s="604"/>
      <c r="N4" s="604"/>
      <c r="O4" s="605"/>
      <c r="P4" s="606" t="s">
        <v>89</v>
      </c>
      <c r="Q4" s="607"/>
      <c r="R4" s="607"/>
      <c r="S4" s="607"/>
      <c r="T4" s="607"/>
      <c r="U4" s="607"/>
      <c r="V4" s="607"/>
      <c r="W4" s="607"/>
      <c r="X4" s="607"/>
      <c r="Y4" s="608"/>
    </row>
    <row r="5" spans="1:25" ht="13.5" thickBot="1">
      <c r="A5" s="623" t="s">
        <v>90</v>
      </c>
      <c r="B5" s="625" t="s">
        <v>1</v>
      </c>
      <c r="C5" s="612" t="s">
        <v>2</v>
      </c>
      <c r="D5" s="479"/>
      <c r="E5" s="468"/>
      <c r="F5" s="597" t="s">
        <v>91</v>
      </c>
      <c r="G5" s="598"/>
      <c r="H5" s="598"/>
      <c r="I5" s="598"/>
      <c r="J5" s="599"/>
      <c r="K5" s="597" t="s">
        <v>92</v>
      </c>
      <c r="L5" s="598"/>
      <c r="M5" s="598"/>
      <c r="N5" s="598"/>
      <c r="O5" s="599"/>
      <c r="P5" s="597" t="s">
        <v>93</v>
      </c>
      <c r="Q5" s="598"/>
      <c r="R5" s="598"/>
      <c r="S5" s="598"/>
      <c r="T5" s="599"/>
      <c r="U5" s="597" t="s">
        <v>94</v>
      </c>
      <c r="V5" s="598"/>
      <c r="W5" s="598"/>
      <c r="X5" s="598"/>
      <c r="Y5" s="599"/>
    </row>
    <row r="6" spans="1:25" ht="75" thickBot="1">
      <c r="A6" s="624"/>
      <c r="B6" s="626"/>
      <c r="C6" s="613"/>
      <c r="D6" s="480" t="s">
        <v>3</v>
      </c>
      <c r="E6" s="481" t="s">
        <v>4</v>
      </c>
      <c r="F6" s="471" t="s">
        <v>14</v>
      </c>
      <c r="G6" s="472" t="s">
        <v>15</v>
      </c>
      <c r="H6" s="477" t="s">
        <v>126</v>
      </c>
      <c r="I6" s="480" t="s">
        <v>3</v>
      </c>
      <c r="J6" s="481" t="s">
        <v>16</v>
      </c>
      <c r="K6" s="471" t="s">
        <v>14</v>
      </c>
      <c r="L6" s="472" t="s">
        <v>15</v>
      </c>
      <c r="M6" s="477" t="s">
        <v>126</v>
      </c>
      <c r="N6" s="480" t="s">
        <v>3</v>
      </c>
      <c r="O6" s="481" t="s">
        <v>16</v>
      </c>
      <c r="P6" s="471" t="s">
        <v>14</v>
      </c>
      <c r="Q6" s="472" t="s">
        <v>15</v>
      </c>
      <c r="R6" s="477" t="s">
        <v>126</v>
      </c>
      <c r="S6" s="480" t="s">
        <v>3</v>
      </c>
      <c r="T6" s="481" t="s">
        <v>16</v>
      </c>
      <c r="U6" s="471" t="s">
        <v>14</v>
      </c>
      <c r="V6" s="472" t="s">
        <v>15</v>
      </c>
      <c r="W6" s="477" t="s">
        <v>126</v>
      </c>
      <c r="X6" s="480" t="s">
        <v>3</v>
      </c>
      <c r="Y6" s="481" t="s">
        <v>16</v>
      </c>
    </row>
    <row r="7" spans="1:25" ht="15">
      <c r="A7" s="42" t="s">
        <v>20</v>
      </c>
      <c r="B7" s="43" t="s">
        <v>131</v>
      </c>
      <c r="C7" s="44"/>
      <c r="D7" s="45">
        <v>2</v>
      </c>
      <c r="E7" s="46">
        <v>18</v>
      </c>
      <c r="F7" s="47">
        <v>18</v>
      </c>
      <c r="G7" s="48"/>
      <c r="H7" s="49">
        <v>18</v>
      </c>
      <c r="I7" s="80">
        <v>2</v>
      </c>
      <c r="J7" s="80" t="s">
        <v>22</v>
      </c>
      <c r="K7" s="47"/>
      <c r="L7" s="49"/>
      <c r="M7" s="81"/>
      <c r="N7" s="80"/>
      <c r="O7" s="80"/>
      <c r="P7" s="47"/>
      <c r="Q7" s="49"/>
      <c r="R7" s="81"/>
      <c r="S7" s="80"/>
      <c r="T7" s="80"/>
      <c r="U7" s="47"/>
      <c r="V7" s="49"/>
      <c r="W7" s="81"/>
      <c r="X7" s="80"/>
      <c r="Y7" s="80"/>
    </row>
    <row r="8" spans="1:25" ht="15">
      <c r="A8" s="50" t="s">
        <v>23</v>
      </c>
      <c r="B8" s="464" t="s">
        <v>96</v>
      </c>
      <c r="C8" s="51"/>
      <c r="D8" s="52">
        <v>2</v>
      </c>
      <c r="E8" s="53">
        <v>18</v>
      </c>
      <c r="F8" s="445">
        <v>18</v>
      </c>
      <c r="G8" s="55"/>
      <c r="H8" s="445">
        <v>18</v>
      </c>
      <c r="I8" s="82">
        <v>2</v>
      </c>
      <c r="J8" s="82" t="s">
        <v>22</v>
      </c>
      <c r="K8" s="54"/>
      <c r="L8" s="48"/>
      <c r="M8" s="55"/>
      <c r="N8" s="82"/>
      <c r="O8" s="82"/>
      <c r="P8" s="54"/>
      <c r="Q8" s="55"/>
      <c r="R8" s="56"/>
      <c r="S8" s="82"/>
      <c r="T8" s="82"/>
      <c r="U8" s="54"/>
      <c r="V8" s="55"/>
      <c r="W8" s="56"/>
      <c r="X8" s="82"/>
      <c r="Y8" s="82"/>
    </row>
    <row r="9" spans="1:25" ht="15">
      <c r="A9" s="50" t="s">
        <v>26</v>
      </c>
      <c r="B9" s="57" t="s">
        <v>97</v>
      </c>
      <c r="C9" s="51"/>
      <c r="D9" s="52">
        <v>2</v>
      </c>
      <c r="E9" s="53">
        <v>18</v>
      </c>
      <c r="G9" s="446"/>
      <c r="H9" s="447"/>
      <c r="I9" s="448"/>
      <c r="J9" s="449"/>
      <c r="K9" s="450">
        <v>18</v>
      </c>
      <c r="L9" s="55"/>
      <c r="M9" s="456">
        <v>18</v>
      </c>
      <c r="N9" s="82">
        <v>2</v>
      </c>
      <c r="O9" s="82" t="s">
        <v>22</v>
      </c>
      <c r="P9" s="54"/>
      <c r="Q9" s="55"/>
      <c r="R9" s="56"/>
      <c r="S9" s="82"/>
      <c r="T9" s="82"/>
      <c r="U9" s="54"/>
      <c r="V9" s="55"/>
      <c r="W9" s="56"/>
      <c r="X9" s="82"/>
      <c r="Y9" s="82"/>
    </row>
    <row r="10" spans="1:25" ht="15">
      <c r="A10" s="50" t="s">
        <v>28</v>
      </c>
      <c r="B10" s="57" t="s">
        <v>141</v>
      </c>
      <c r="C10" s="51"/>
      <c r="D10" s="52">
        <v>2</v>
      </c>
      <c r="E10" s="53">
        <v>18</v>
      </c>
      <c r="F10" s="54"/>
      <c r="G10" s="55"/>
      <c r="H10" s="56"/>
      <c r="I10" s="82"/>
      <c r="J10" s="82"/>
      <c r="K10" s="455"/>
      <c r="L10" s="452"/>
      <c r="M10" s="457"/>
      <c r="N10" s="449"/>
      <c r="O10" s="449"/>
      <c r="P10" s="54">
        <v>18</v>
      </c>
      <c r="Q10" s="55"/>
      <c r="R10" s="56">
        <v>18</v>
      </c>
      <c r="S10" s="82">
        <v>2</v>
      </c>
      <c r="T10" s="82" t="s">
        <v>22</v>
      </c>
      <c r="U10" s="54"/>
      <c r="V10" s="55"/>
      <c r="W10" s="56"/>
      <c r="X10" s="82"/>
      <c r="Y10" s="82"/>
    </row>
    <row r="11" spans="1:25" ht="15">
      <c r="A11" s="50" t="s">
        <v>31</v>
      </c>
      <c r="B11" s="57" t="s">
        <v>116</v>
      </c>
      <c r="C11" s="51"/>
      <c r="D11" s="52">
        <v>3</v>
      </c>
      <c r="E11" s="53">
        <v>18</v>
      </c>
      <c r="F11" s="54"/>
      <c r="G11" s="55"/>
      <c r="H11" s="56"/>
      <c r="I11" s="82"/>
      <c r="J11" s="82"/>
      <c r="K11" s="54"/>
      <c r="L11" s="55"/>
      <c r="M11" s="445"/>
      <c r="N11" s="82"/>
      <c r="O11" s="82"/>
      <c r="P11" s="545"/>
      <c r="Q11" s="548"/>
      <c r="R11" s="460"/>
      <c r="S11" s="449"/>
      <c r="T11" s="449"/>
      <c r="U11" s="54">
        <v>18</v>
      </c>
      <c r="V11" s="55"/>
      <c r="W11" s="56">
        <v>18</v>
      </c>
      <c r="X11" s="82">
        <v>3</v>
      </c>
      <c r="Y11" s="82" t="s">
        <v>22</v>
      </c>
    </row>
    <row r="12" spans="1:25" ht="15">
      <c r="A12" s="50" t="s">
        <v>32</v>
      </c>
      <c r="B12" s="57" t="s">
        <v>127</v>
      </c>
      <c r="C12" s="51"/>
      <c r="D12" s="52">
        <v>3</v>
      </c>
      <c r="E12" s="53">
        <v>18</v>
      </c>
      <c r="F12" s="54"/>
      <c r="G12" s="55"/>
      <c r="H12" s="56"/>
      <c r="I12" s="82"/>
      <c r="J12" s="82"/>
      <c r="K12" s="451"/>
      <c r="L12" s="452"/>
      <c r="M12" s="458"/>
      <c r="N12" s="448"/>
      <c r="O12" s="449"/>
      <c r="P12" s="450">
        <v>18</v>
      </c>
      <c r="Q12" s="55"/>
      <c r="R12" s="516">
        <v>18</v>
      </c>
      <c r="S12" s="82">
        <v>3</v>
      </c>
      <c r="T12" s="82" t="s">
        <v>22</v>
      </c>
      <c r="U12" s="547"/>
      <c r="V12" s="446"/>
      <c r="W12" s="461"/>
      <c r="X12" s="459"/>
      <c r="Y12" s="459"/>
    </row>
    <row r="13" spans="1:25" ht="15">
      <c r="A13" s="50" t="s">
        <v>34</v>
      </c>
      <c r="B13" s="57" t="s">
        <v>128</v>
      </c>
      <c r="C13" s="58"/>
      <c r="D13" s="59">
        <v>3</v>
      </c>
      <c r="E13" s="53">
        <v>18</v>
      </c>
      <c r="F13" s="54"/>
      <c r="G13" s="55"/>
      <c r="H13" s="56"/>
      <c r="I13" s="82"/>
      <c r="J13" s="59"/>
      <c r="K13" s="54"/>
      <c r="L13" s="55"/>
      <c r="M13" s="56"/>
      <c r="N13" s="82"/>
      <c r="O13" s="59"/>
      <c r="P13" s="546"/>
      <c r="Q13" s="549"/>
      <c r="R13" s="454"/>
      <c r="S13" s="82"/>
      <c r="T13" s="59"/>
      <c r="U13" s="54">
        <v>18</v>
      </c>
      <c r="V13" s="55"/>
      <c r="W13" s="56">
        <v>18</v>
      </c>
      <c r="X13" s="82">
        <v>3</v>
      </c>
      <c r="Y13" s="82" t="s">
        <v>22</v>
      </c>
    </row>
    <row r="14" spans="1:25" ht="15">
      <c r="A14" s="50" t="s">
        <v>35</v>
      </c>
      <c r="B14" s="57" t="s">
        <v>99</v>
      </c>
      <c r="C14" s="58"/>
      <c r="D14" s="59">
        <v>2</v>
      </c>
      <c r="E14" s="53">
        <v>18</v>
      </c>
      <c r="F14" s="54"/>
      <c r="G14" s="55"/>
      <c r="H14" s="56"/>
      <c r="I14" s="82"/>
      <c r="J14" s="82"/>
      <c r="K14" s="54">
        <v>18</v>
      </c>
      <c r="L14" s="55"/>
      <c r="M14" s="56">
        <v>18</v>
      </c>
      <c r="N14" s="82">
        <v>2</v>
      </c>
      <c r="O14" s="82" t="s">
        <v>22</v>
      </c>
      <c r="P14" s="547"/>
      <c r="Q14" s="446"/>
      <c r="R14" s="461"/>
      <c r="S14" s="448"/>
      <c r="T14" s="448"/>
      <c r="U14" s="54"/>
      <c r="V14" s="55"/>
      <c r="W14" s="56"/>
      <c r="X14" s="82"/>
      <c r="Y14" s="82"/>
    </row>
    <row r="15" spans="1:25" ht="15">
      <c r="A15" s="50" t="s">
        <v>37</v>
      </c>
      <c r="B15" s="57" t="s">
        <v>98</v>
      </c>
      <c r="C15" s="51"/>
      <c r="D15" s="52">
        <v>3</v>
      </c>
      <c r="E15" s="53">
        <v>18</v>
      </c>
      <c r="F15" s="54"/>
      <c r="G15" s="55"/>
      <c r="H15" s="56"/>
      <c r="I15" s="82"/>
      <c r="J15" s="82"/>
      <c r="K15" s="453"/>
      <c r="L15" s="446"/>
      <c r="M15" s="447"/>
      <c r="N15" s="459"/>
      <c r="O15" s="459"/>
      <c r="P15" s="54"/>
      <c r="Q15" s="55"/>
      <c r="R15" s="56"/>
      <c r="S15" s="82"/>
      <c r="T15" s="82"/>
      <c r="U15" s="54">
        <v>18</v>
      </c>
      <c r="V15" s="55"/>
      <c r="W15" s="56">
        <v>18</v>
      </c>
      <c r="X15" s="82">
        <v>3</v>
      </c>
      <c r="Y15" s="82" t="s">
        <v>22</v>
      </c>
    </row>
    <row r="16" spans="1:25" ht="15">
      <c r="A16" s="50" t="s">
        <v>40</v>
      </c>
      <c r="B16" s="57" t="s">
        <v>100</v>
      </c>
      <c r="C16" s="58"/>
      <c r="D16" s="59">
        <v>2</v>
      </c>
      <c r="E16" s="53">
        <v>8</v>
      </c>
      <c r="F16" s="54"/>
      <c r="G16" s="55"/>
      <c r="H16" s="56"/>
      <c r="I16" s="82"/>
      <c r="J16" s="59"/>
      <c r="K16" s="54">
        <v>8</v>
      </c>
      <c r="L16" s="55"/>
      <c r="M16" s="56">
        <v>8</v>
      </c>
      <c r="N16" s="82">
        <v>2</v>
      </c>
      <c r="O16" s="59" t="s">
        <v>22</v>
      </c>
      <c r="P16" s="54"/>
      <c r="Q16" s="55"/>
      <c r="R16" s="56"/>
      <c r="S16" s="82"/>
      <c r="T16" s="59"/>
      <c r="U16" s="451"/>
      <c r="V16" s="452"/>
      <c r="W16" s="461"/>
      <c r="Y16" s="82"/>
    </row>
    <row r="17" spans="1:25" ht="14.25">
      <c r="A17" s="50" t="s">
        <v>42</v>
      </c>
      <c r="B17" s="57" t="s">
        <v>117</v>
      </c>
      <c r="C17" s="60"/>
      <c r="D17" s="59">
        <v>4</v>
      </c>
      <c r="E17" s="53">
        <v>18</v>
      </c>
      <c r="F17" s="61"/>
      <c r="G17" s="62"/>
      <c r="H17" s="63"/>
      <c r="I17" s="83"/>
      <c r="J17" s="83"/>
      <c r="K17" s="61">
        <v>18</v>
      </c>
      <c r="L17" s="62"/>
      <c r="M17" s="63">
        <v>18</v>
      </c>
      <c r="N17" s="83">
        <v>4</v>
      </c>
      <c r="O17" s="83"/>
      <c r="P17" s="61"/>
      <c r="Q17" s="62"/>
      <c r="R17" s="90"/>
      <c r="S17" s="83"/>
      <c r="T17" s="59"/>
      <c r="U17" s="54"/>
      <c r="V17" s="55"/>
      <c r="W17" s="445"/>
      <c r="X17" s="82"/>
      <c r="Y17" s="82"/>
    </row>
    <row r="18" spans="1:25" ht="15">
      <c r="A18" s="50" t="s">
        <v>44</v>
      </c>
      <c r="B18" s="57" t="s">
        <v>123</v>
      </c>
      <c r="C18" s="58"/>
      <c r="D18" s="59">
        <v>10</v>
      </c>
      <c r="E18" s="53">
        <v>144</v>
      </c>
      <c r="F18" s="54">
        <v>36</v>
      </c>
      <c r="G18" s="55"/>
      <c r="H18" s="56">
        <v>36</v>
      </c>
      <c r="I18" s="82">
        <v>2</v>
      </c>
      <c r="J18" s="82" t="s">
        <v>22</v>
      </c>
      <c r="K18" s="54">
        <v>36</v>
      </c>
      <c r="L18" s="55"/>
      <c r="M18" s="56">
        <v>36</v>
      </c>
      <c r="N18" s="82">
        <v>2</v>
      </c>
      <c r="O18" s="82" t="s">
        <v>22</v>
      </c>
      <c r="P18" s="54">
        <v>36</v>
      </c>
      <c r="Q18" s="55"/>
      <c r="R18" s="56">
        <v>36</v>
      </c>
      <c r="S18" s="82">
        <v>3</v>
      </c>
      <c r="T18" s="82" t="s">
        <v>22</v>
      </c>
      <c r="U18" s="54">
        <v>36</v>
      </c>
      <c r="V18" s="55"/>
      <c r="W18" s="56">
        <v>36</v>
      </c>
      <c r="X18" s="82">
        <v>3</v>
      </c>
      <c r="Y18" s="59" t="s">
        <v>39</v>
      </c>
    </row>
    <row r="19" spans="1:25" ht="18" customHeight="1" thickBot="1">
      <c r="A19" s="64"/>
      <c r="B19" s="65"/>
      <c r="C19" s="66"/>
      <c r="D19" s="67"/>
      <c r="E19" s="68"/>
      <c r="F19" s="69"/>
      <c r="G19" s="70"/>
      <c r="H19" s="71"/>
      <c r="I19" s="84"/>
      <c r="J19" s="84"/>
      <c r="K19" s="69"/>
      <c r="L19" s="70"/>
      <c r="M19" s="71"/>
      <c r="N19" s="85"/>
      <c r="O19" s="85"/>
      <c r="P19" s="69"/>
      <c r="Q19" s="70"/>
      <c r="R19" s="71"/>
      <c r="S19" s="84"/>
      <c r="T19" s="84"/>
      <c r="U19" s="54"/>
      <c r="V19" s="55"/>
      <c r="W19" s="56"/>
      <c r="X19" s="82"/>
      <c r="Y19" s="517"/>
    </row>
    <row r="20" spans="1:25" ht="16.5" customHeight="1" thickBot="1">
      <c r="A20" s="620" t="s">
        <v>101</v>
      </c>
      <c r="B20" s="621"/>
      <c r="C20" s="622"/>
      <c r="D20" s="72">
        <f t="shared" ref="D20:I20" si="0">SUM(D7:D19)</f>
        <v>38</v>
      </c>
      <c r="E20" s="73">
        <f t="shared" si="0"/>
        <v>332</v>
      </c>
      <c r="F20" s="74">
        <f t="shared" si="0"/>
        <v>72</v>
      </c>
      <c r="G20" s="75">
        <f t="shared" si="0"/>
        <v>0</v>
      </c>
      <c r="H20" s="76">
        <f t="shared" si="0"/>
        <v>72</v>
      </c>
      <c r="I20" s="86">
        <f t="shared" si="0"/>
        <v>6</v>
      </c>
      <c r="J20" s="86"/>
      <c r="K20" s="87">
        <f>SUM(K7:K19)</f>
        <v>98</v>
      </c>
      <c r="L20" s="75">
        <f>SUM(L7:L19)</f>
        <v>0</v>
      </c>
      <c r="M20" s="76">
        <f>SUM(M7:M19)</f>
        <v>98</v>
      </c>
      <c r="N20" s="88">
        <f>SUM(N7:N19)</f>
        <v>12</v>
      </c>
      <c r="O20" s="86"/>
      <c r="P20" s="74">
        <f>SUM(P7:P19)</f>
        <v>72</v>
      </c>
      <c r="Q20" s="75">
        <f>SUM(Q7:Q19)</f>
        <v>0</v>
      </c>
      <c r="R20" s="76">
        <f>SUM(R7:R19)</f>
        <v>72</v>
      </c>
      <c r="S20" s="86">
        <f>SUM(S7:S19)</f>
        <v>8</v>
      </c>
      <c r="T20" s="86"/>
      <c r="U20" s="87">
        <f>SUM(U7:U19)</f>
        <v>90</v>
      </c>
      <c r="V20" s="75">
        <f>SUM(V7:V19)</f>
        <v>0</v>
      </c>
      <c r="W20" s="91">
        <f>SUM(W7:W19)</f>
        <v>90</v>
      </c>
      <c r="X20" s="86">
        <f>SUM(X7:X19)</f>
        <v>12</v>
      </c>
      <c r="Y20" s="86"/>
    </row>
    <row r="21" spans="1:25" ht="15" customHeight="1">
      <c r="A21" s="600"/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0"/>
      <c r="M21" s="600"/>
      <c r="N21" s="600"/>
      <c r="O21" s="600"/>
      <c r="P21" s="600"/>
      <c r="Q21" s="600"/>
      <c r="R21" s="600"/>
      <c r="S21" s="600"/>
      <c r="T21" s="600"/>
      <c r="U21" s="600"/>
      <c r="V21" s="600"/>
      <c r="W21" s="600"/>
      <c r="X21" s="600"/>
      <c r="Y21" s="600"/>
    </row>
    <row r="22" spans="1:25" ht="30" hidden="1" customHeight="1">
      <c r="A22" s="601"/>
      <c r="B22" s="601"/>
      <c r="C22" s="601"/>
      <c r="D22" s="601"/>
      <c r="E22" s="601"/>
      <c r="F22" s="601"/>
      <c r="G22" s="601"/>
      <c r="H22" s="601"/>
      <c r="I22" s="601"/>
      <c r="J22" s="601"/>
      <c r="K22" s="601"/>
      <c r="L22" s="601"/>
      <c r="M22" s="601"/>
      <c r="N22" s="601"/>
      <c r="O22" s="601"/>
      <c r="P22" s="601"/>
      <c r="Q22" s="601"/>
      <c r="R22" s="601"/>
      <c r="S22" s="601"/>
      <c r="T22" s="601"/>
      <c r="U22" s="601"/>
      <c r="V22" s="601"/>
      <c r="W22" s="601"/>
      <c r="X22" s="601"/>
      <c r="Y22" s="601"/>
    </row>
    <row r="23" spans="1:25" ht="22.5" customHeight="1" thickBot="1">
      <c r="A23" s="602"/>
      <c r="B23" s="602"/>
      <c r="C23" s="602"/>
      <c r="D23" s="602"/>
      <c r="E23" s="602"/>
      <c r="F23" s="602"/>
      <c r="G23" s="602"/>
      <c r="H23" s="602"/>
      <c r="I23" s="602"/>
      <c r="J23" s="602"/>
      <c r="K23" s="602"/>
      <c r="L23" s="602"/>
      <c r="M23" s="602"/>
      <c r="N23" s="602"/>
      <c r="O23" s="602"/>
      <c r="P23" s="602"/>
      <c r="Q23" s="602"/>
      <c r="R23" s="602"/>
      <c r="S23" s="602"/>
      <c r="T23" s="602"/>
      <c r="U23" s="602"/>
      <c r="V23" s="602"/>
      <c r="W23" s="602"/>
      <c r="X23" s="602"/>
      <c r="Y23" s="602"/>
    </row>
    <row r="24" spans="1:25" ht="28.5" customHeight="1" thickBot="1">
      <c r="A24" s="609" t="s">
        <v>130</v>
      </c>
      <c r="B24" s="610"/>
      <c r="C24" s="610"/>
      <c r="D24" s="610"/>
      <c r="E24" s="611"/>
      <c r="F24" s="603" t="s">
        <v>88</v>
      </c>
      <c r="G24" s="604"/>
      <c r="H24" s="604"/>
      <c r="I24" s="604"/>
      <c r="J24" s="604"/>
      <c r="K24" s="604"/>
      <c r="L24" s="604"/>
      <c r="M24" s="604"/>
      <c r="N24" s="604"/>
      <c r="O24" s="605"/>
      <c r="P24" s="606" t="s">
        <v>89</v>
      </c>
      <c r="Q24" s="607"/>
      <c r="R24" s="607"/>
      <c r="S24" s="607"/>
      <c r="T24" s="607"/>
      <c r="U24" s="607"/>
      <c r="V24" s="607"/>
      <c r="W24" s="607"/>
      <c r="X24" s="607"/>
      <c r="Y24" s="608"/>
    </row>
    <row r="25" spans="1:25" ht="13.5" thickBot="1">
      <c r="A25" s="623" t="s">
        <v>90</v>
      </c>
      <c r="B25" s="625" t="s">
        <v>1</v>
      </c>
      <c r="C25" s="612" t="s">
        <v>2</v>
      </c>
      <c r="D25" s="467"/>
      <c r="E25" s="468"/>
      <c r="F25" s="597" t="s">
        <v>91</v>
      </c>
      <c r="G25" s="598"/>
      <c r="H25" s="598"/>
      <c r="I25" s="598"/>
      <c r="J25" s="599"/>
      <c r="K25" s="597" t="s">
        <v>92</v>
      </c>
      <c r="L25" s="598"/>
      <c r="M25" s="598"/>
      <c r="N25" s="598"/>
      <c r="O25" s="599"/>
      <c r="P25" s="597" t="s">
        <v>93</v>
      </c>
      <c r="Q25" s="598"/>
      <c r="R25" s="598"/>
      <c r="S25" s="598"/>
      <c r="T25" s="599"/>
      <c r="U25" s="597" t="s">
        <v>94</v>
      </c>
      <c r="V25" s="598"/>
      <c r="W25" s="598"/>
      <c r="X25" s="598"/>
      <c r="Y25" s="599"/>
    </row>
    <row r="26" spans="1:25" ht="75" thickBot="1">
      <c r="A26" s="624"/>
      <c r="B26" s="626"/>
      <c r="C26" s="613"/>
      <c r="D26" s="469" t="s">
        <v>3</v>
      </c>
      <c r="E26" s="470" t="s">
        <v>4</v>
      </c>
      <c r="F26" s="471" t="s">
        <v>14</v>
      </c>
      <c r="G26" s="472" t="s">
        <v>15</v>
      </c>
      <c r="H26" s="477" t="s">
        <v>126</v>
      </c>
      <c r="I26" s="473" t="s">
        <v>3</v>
      </c>
      <c r="J26" s="470" t="s">
        <v>16</v>
      </c>
      <c r="K26" s="474" t="s">
        <v>14</v>
      </c>
      <c r="L26" s="475" t="s">
        <v>15</v>
      </c>
      <c r="M26" s="466" t="s">
        <v>126</v>
      </c>
      <c r="N26" s="473" t="s">
        <v>3</v>
      </c>
      <c r="O26" s="470" t="s">
        <v>16</v>
      </c>
      <c r="P26" s="471" t="s">
        <v>14</v>
      </c>
      <c r="Q26" s="472" t="s">
        <v>15</v>
      </c>
      <c r="R26" s="466" t="s">
        <v>126</v>
      </c>
      <c r="S26" s="473" t="s">
        <v>3</v>
      </c>
      <c r="T26" s="476" t="s">
        <v>16</v>
      </c>
      <c r="U26" s="471" t="s">
        <v>14</v>
      </c>
      <c r="V26" s="472" t="s">
        <v>15</v>
      </c>
      <c r="W26" s="466" t="s">
        <v>126</v>
      </c>
      <c r="X26" s="473" t="s">
        <v>3</v>
      </c>
      <c r="Y26" s="476" t="s">
        <v>16</v>
      </c>
    </row>
    <row r="27" spans="1:25" ht="15">
      <c r="A27" s="42" t="s">
        <v>20</v>
      </c>
      <c r="B27" s="478" t="s">
        <v>161</v>
      </c>
      <c r="C27" s="44"/>
      <c r="D27" s="45">
        <v>2</v>
      </c>
      <c r="E27" s="46">
        <v>18</v>
      </c>
      <c r="F27" s="47">
        <v>18</v>
      </c>
      <c r="G27" s="48"/>
      <c r="H27" s="49">
        <v>18</v>
      </c>
      <c r="I27" s="80">
        <v>2</v>
      </c>
      <c r="J27" s="80" t="s">
        <v>22</v>
      </c>
      <c r="K27" s="47"/>
      <c r="L27" s="49"/>
      <c r="M27" s="81"/>
      <c r="N27" s="80"/>
      <c r="O27" s="80"/>
      <c r="P27" s="47"/>
      <c r="Q27" s="49"/>
      <c r="R27" s="81"/>
      <c r="S27" s="80"/>
      <c r="T27" s="80"/>
      <c r="U27" s="47"/>
      <c r="V27" s="49"/>
      <c r="W27" s="81"/>
      <c r="X27" s="80"/>
      <c r="Y27" s="80"/>
    </row>
    <row r="28" spans="1:25" ht="15">
      <c r="A28" s="50" t="s">
        <v>23</v>
      </c>
      <c r="B28" s="57" t="s">
        <v>162</v>
      </c>
      <c r="C28" s="51"/>
      <c r="D28" s="52">
        <v>2</v>
      </c>
      <c r="E28" s="53">
        <v>18</v>
      </c>
      <c r="F28" s="445">
        <v>18</v>
      </c>
      <c r="G28" s="55"/>
      <c r="H28" s="445">
        <v>18</v>
      </c>
      <c r="I28" s="82">
        <v>2</v>
      </c>
      <c r="J28" s="82" t="s">
        <v>22</v>
      </c>
      <c r="K28" s="54"/>
      <c r="L28" s="48"/>
      <c r="M28" s="55"/>
      <c r="N28" s="82"/>
      <c r="O28" s="82"/>
      <c r="P28" s="54"/>
      <c r="Q28" s="55"/>
      <c r="R28" s="56"/>
      <c r="S28" s="82"/>
      <c r="T28" s="82"/>
      <c r="U28" s="54"/>
      <c r="V28" s="55"/>
      <c r="W28" s="56"/>
      <c r="X28" s="82"/>
      <c r="Y28" s="82"/>
    </row>
    <row r="29" spans="1:25" ht="15">
      <c r="A29" s="50" t="s">
        <v>26</v>
      </c>
      <c r="B29" s="57" t="s">
        <v>102</v>
      </c>
      <c r="C29" s="51"/>
      <c r="D29" s="52">
        <v>2</v>
      </c>
      <c r="E29" s="53">
        <v>18</v>
      </c>
      <c r="G29" s="446"/>
      <c r="H29" s="447"/>
      <c r="I29" s="448"/>
      <c r="J29" s="449"/>
      <c r="K29" s="450">
        <v>18</v>
      </c>
      <c r="L29" s="55"/>
      <c r="M29" s="456">
        <v>18</v>
      </c>
      <c r="N29" s="82">
        <v>2</v>
      </c>
      <c r="O29" s="82" t="s">
        <v>22</v>
      </c>
      <c r="P29" s="54"/>
      <c r="Q29" s="55"/>
      <c r="R29" s="56"/>
      <c r="S29" s="82"/>
      <c r="T29" s="82"/>
      <c r="U29" s="54"/>
      <c r="V29" s="55"/>
      <c r="W29" s="56"/>
      <c r="X29" s="82"/>
      <c r="Y29" s="82"/>
    </row>
    <row r="30" spans="1:25" ht="15">
      <c r="A30" s="50" t="s">
        <v>28</v>
      </c>
      <c r="B30" s="57" t="s">
        <v>103</v>
      </c>
      <c r="C30" s="51"/>
      <c r="D30" s="52">
        <v>2</v>
      </c>
      <c r="E30" s="53">
        <v>18</v>
      </c>
      <c r="F30" s="54"/>
      <c r="G30" s="55"/>
      <c r="H30" s="56"/>
      <c r="I30" s="82"/>
      <c r="J30" s="82"/>
      <c r="K30" s="455"/>
      <c r="L30" s="452"/>
      <c r="M30" s="457"/>
      <c r="N30" s="449"/>
      <c r="O30" s="449"/>
      <c r="P30" s="54">
        <v>18</v>
      </c>
      <c r="Q30" s="55"/>
      <c r="R30" s="56">
        <v>18</v>
      </c>
      <c r="S30" s="82">
        <v>2</v>
      </c>
      <c r="T30" s="82" t="s">
        <v>22</v>
      </c>
      <c r="U30" s="54"/>
      <c r="V30" s="55"/>
      <c r="W30" s="56"/>
      <c r="X30" s="82"/>
      <c r="Y30" s="82"/>
    </row>
    <row r="31" spans="1:25" ht="15">
      <c r="A31" s="50" t="s">
        <v>31</v>
      </c>
      <c r="B31" s="57" t="s">
        <v>104</v>
      </c>
      <c r="C31" s="58"/>
      <c r="D31" s="52">
        <v>3</v>
      </c>
      <c r="E31" s="53">
        <v>18</v>
      </c>
      <c r="F31" s="54"/>
      <c r="G31" s="55"/>
      <c r="H31" s="56"/>
      <c r="I31" s="82"/>
      <c r="J31" s="82"/>
      <c r="K31" s="54"/>
      <c r="L31" s="55"/>
      <c r="M31" s="445"/>
      <c r="N31" s="82"/>
      <c r="O31" s="82"/>
      <c r="P31" s="545"/>
      <c r="Q31" s="548"/>
      <c r="R31" s="460"/>
      <c r="S31" s="449"/>
      <c r="T31" s="449"/>
      <c r="U31" s="54">
        <v>18</v>
      </c>
      <c r="V31" s="55"/>
      <c r="W31" s="56">
        <v>18</v>
      </c>
      <c r="X31" s="82">
        <v>3</v>
      </c>
      <c r="Y31" s="82" t="s">
        <v>22</v>
      </c>
    </row>
    <row r="32" spans="1:25" ht="14.25">
      <c r="A32" s="50" t="s">
        <v>32</v>
      </c>
      <c r="B32" s="57" t="s">
        <v>105</v>
      </c>
      <c r="C32" s="459"/>
      <c r="D32" s="52">
        <v>3</v>
      </c>
      <c r="E32" s="53">
        <v>18</v>
      </c>
      <c r="F32" s="54"/>
      <c r="G32" s="55"/>
      <c r="H32" s="56"/>
      <c r="I32" s="82"/>
      <c r="J32" s="82"/>
      <c r="K32" s="451"/>
      <c r="L32" s="452"/>
      <c r="M32" s="458"/>
      <c r="N32" s="448"/>
      <c r="O32" s="449"/>
      <c r="P32" s="450">
        <v>18</v>
      </c>
      <c r="Q32" s="55"/>
      <c r="R32" s="516">
        <v>18</v>
      </c>
      <c r="S32" s="82">
        <v>3</v>
      </c>
      <c r="T32" s="82" t="s">
        <v>22</v>
      </c>
      <c r="U32" s="547"/>
      <c r="V32" s="446"/>
      <c r="W32" s="461"/>
      <c r="X32" s="459"/>
      <c r="Y32" s="459"/>
    </row>
    <row r="33" spans="1:25" ht="15">
      <c r="A33" s="50" t="s">
        <v>34</v>
      </c>
      <c r="B33" s="57" t="s">
        <v>106</v>
      </c>
      <c r="C33" s="58"/>
      <c r="D33" s="59">
        <v>3</v>
      </c>
      <c r="E33" s="53">
        <v>18</v>
      </c>
      <c r="F33" s="54"/>
      <c r="G33" s="55"/>
      <c r="H33" s="56"/>
      <c r="I33" s="82"/>
      <c r="J33" s="59"/>
      <c r="K33" s="54"/>
      <c r="L33" s="55"/>
      <c r="M33" s="56"/>
      <c r="N33" s="82"/>
      <c r="O33" s="59"/>
      <c r="P33" s="546"/>
      <c r="Q33" s="549"/>
      <c r="R33" s="454"/>
      <c r="S33" s="82"/>
      <c r="T33" s="59"/>
      <c r="U33" s="54">
        <v>18</v>
      </c>
      <c r="V33" s="55"/>
      <c r="W33" s="56">
        <v>18</v>
      </c>
      <c r="X33" s="82">
        <v>3</v>
      </c>
      <c r="Y33" s="82" t="s">
        <v>22</v>
      </c>
    </row>
    <row r="34" spans="1:25" ht="15">
      <c r="A34" s="50" t="s">
        <v>35</v>
      </c>
      <c r="B34" s="57" t="s">
        <v>107</v>
      </c>
      <c r="C34" s="58"/>
      <c r="D34" s="59">
        <v>2</v>
      </c>
      <c r="E34" s="53">
        <v>18</v>
      </c>
      <c r="F34" s="54"/>
      <c r="G34" s="55"/>
      <c r="H34" s="56"/>
      <c r="I34" s="82"/>
      <c r="J34" s="82"/>
      <c r="K34" s="54">
        <v>18</v>
      </c>
      <c r="L34" s="55"/>
      <c r="M34" s="56">
        <v>18</v>
      </c>
      <c r="N34" s="82">
        <v>2</v>
      </c>
      <c r="O34" s="82" t="s">
        <v>22</v>
      </c>
      <c r="P34" s="547"/>
      <c r="Q34" s="446"/>
      <c r="R34" s="461"/>
      <c r="S34" s="448"/>
      <c r="T34" s="448"/>
      <c r="U34" s="54"/>
      <c r="V34" s="55"/>
      <c r="W34" s="56"/>
      <c r="X34" s="82"/>
      <c r="Y34" s="82"/>
    </row>
    <row r="35" spans="1:25" ht="15">
      <c r="A35" s="50" t="s">
        <v>37</v>
      </c>
      <c r="B35" s="57" t="s">
        <v>108</v>
      </c>
      <c r="C35" s="58"/>
      <c r="D35" s="52">
        <v>3</v>
      </c>
      <c r="E35" s="53">
        <v>18</v>
      </c>
      <c r="F35" s="54"/>
      <c r="G35" s="55"/>
      <c r="H35" s="56"/>
      <c r="I35" s="82"/>
      <c r="J35" s="82"/>
      <c r="K35" s="453"/>
      <c r="L35" s="446"/>
      <c r="M35" s="447"/>
      <c r="N35" s="459"/>
      <c r="O35" s="459"/>
      <c r="P35" s="54"/>
      <c r="Q35" s="55"/>
      <c r="R35" s="56"/>
      <c r="S35" s="82"/>
      <c r="T35" s="82"/>
      <c r="U35" s="54">
        <v>18</v>
      </c>
      <c r="V35" s="55"/>
      <c r="W35" s="56">
        <v>18</v>
      </c>
      <c r="X35" s="82">
        <v>3</v>
      </c>
      <c r="Y35" s="82" t="s">
        <v>22</v>
      </c>
    </row>
    <row r="36" spans="1:25" ht="14.25">
      <c r="A36" s="50" t="s">
        <v>40</v>
      </c>
      <c r="B36" s="57" t="s">
        <v>109</v>
      </c>
      <c r="C36" s="459"/>
      <c r="D36" s="59">
        <v>2</v>
      </c>
      <c r="E36" s="53">
        <v>8</v>
      </c>
      <c r="F36" s="54"/>
      <c r="G36" s="55"/>
      <c r="H36" s="56"/>
      <c r="I36" s="82"/>
      <c r="J36" s="59"/>
      <c r="K36" s="54">
        <v>8</v>
      </c>
      <c r="L36" s="55"/>
      <c r="M36" s="56">
        <v>8</v>
      </c>
      <c r="N36" s="82">
        <v>2</v>
      </c>
      <c r="O36" s="59" t="s">
        <v>22</v>
      </c>
      <c r="P36" s="54"/>
      <c r="Q36" s="55"/>
      <c r="R36" s="56"/>
      <c r="S36" s="82"/>
      <c r="T36" s="59"/>
      <c r="U36" s="451"/>
      <c r="V36" s="452"/>
      <c r="W36" s="461"/>
      <c r="Y36" s="82"/>
    </row>
    <row r="37" spans="1:25" ht="14.25">
      <c r="A37" s="50" t="s">
        <v>42</v>
      </c>
      <c r="B37" s="57" t="s">
        <v>117</v>
      </c>
      <c r="C37" s="60"/>
      <c r="D37" s="59">
        <v>4</v>
      </c>
      <c r="E37" s="53">
        <v>18</v>
      </c>
      <c r="F37" s="61"/>
      <c r="G37" s="62"/>
      <c r="H37" s="63"/>
      <c r="I37" s="83"/>
      <c r="J37" s="83"/>
      <c r="K37" s="61">
        <v>18</v>
      </c>
      <c r="L37" s="62"/>
      <c r="M37" s="63">
        <v>18</v>
      </c>
      <c r="N37" s="83">
        <v>4</v>
      </c>
      <c r="O37" s="83"/>
      <c r="P37" s="61"/>
      <c r="Q37" s="62"/>
      <c r="R37" s="90"/>
      <c r="S37" s="83"/>
      <c r="T37" s="59"/>
      <c r="U37" s="54"/>
      <c r="V37" s="55"/>
      <c r="W37" s="445"/>
      <c r="X37" s="82"/>
      <c r="Y37" s="82"/>
    </row>
    <row r="38" spans="1:25" ht="15">
      <c r="A38" s="50" t="s">
        <v>44</v>
      </c>
      <c r="B38" s="57" t="s">
        <v>123</v>
      </c>
      <c r="C38" s="58"/>
      <c r="D38" s="59">
        <v>10</v>
      </c>
      <c r="E38" s="53">
        <v>144</v>
      </c>
      <c r="F38" s="54">
        <v>36</v>
      </c>
      <c r="G38" s="55"/>
      <c r="H38" s="56">
        <v>36</v>
      </c>
      <c r="I38" s="82">
        <v>2</v>
      </c>
      <c r="J38" s="82" t="s">
        <v>22</v>
      </c>
      <c r="K38" s="54">
        <v>36</v>
      </c>
      <c r="L38" s="55"/>
      <c r="M38" s="56">
        <v>36</v>
      </c>
      <c r="N38" s="82">
        <v>2</v>
      </c>
      <c r="O38" s="82" t="s">
        <v>22</v>
      </c>
      <c r="P38" s="54">
        <v>36</v>
      </c>
      <c r="Q38" s="55"/>
      <c r="R38" s="56">
        <v>36</v>
      </c>
      <c r="S38" s="82">
        <v>3</v>
      </c>
      <c r="T38" s="82" t="s">
        <v>22</v>
      </c>
      <c r="U38" s="54">
        <v>36</v>
      </c>
      <c r="V38" s="55"/>
      <c r="W38" s="56">
        <v>36</v>
      </c>
      <c r="X38" s="82">
        <v>3</v>
      </c>
      <c r="Y38" s="59" t="s">
        <v>39</v>
      </c>
    </row>
    <row r="39" spans="1:25" ht="15.75" thickBot="1">
      <c r="A39" s="64"/>
      <c r="B39" s="65"/>
      <c r="C39" s="66"/>
      <c r="D39" s="67"/>
      <c r="E39" s="68"/>
      <c r="F39" s="69"/>
      <c r="G39" s="70"/>
      <c r="H39" s="71"/>
      <c r="I39" s="84"/>
      <c r="J39" s="84"/>
      <c r="K39" s="69"/>
      <c r="L39" s="70"/>
      <c r="M39" s="71"/>
      <c r="N39" s="85"/>
      <c r="O39" s="85"/>
      <c r="P39" s="69"/>
      <c r="Q39" s="70"/>
      <c r="R39" s="71"/>
      <c r="S39" s="84"/>
      <c r="T39" s="84"/>
      <c r="U39" s="54"/>
      <c r="V39" s="55"/>
      <c r="W39" s="56"/>
      <c r="X39" s="82"/>
      <c r="Y39" s="517"/>
    </row>
    <row r="40" spans="1:25" ht="15.75" thickBot="1">
      <c r="A40" s="620" t="s">
        <v>101</v>
      </c>
      <c r="B40" s="621"/>
      <c r="C40" s="622"/>
      <c r="D40" s="77">
        <f t="shared" ref="D40:I40" si="1">SUM(D27:D39)</f>
        <v>38</v>
      </c>
      <c r="E40" s="78">
        <f t="shared" si="1"/>
        <v>332</v>
      </c>
      <c r="F40" s="86">
        <f t="shared" si="1"/>
        <v>72</v>
      </c>
      <c r="G40" s="463">
        <f t="shared" si="1"/>
        <v>0</v>
      </c>
      <c r="H40" s="463">
        <f t="shared" si="1"/>
        <v>72</v>
      </c>
      <c r="I40" s="89">
        <f t="shared" si="1"/>
        <v>6</v>
      </c>
      <c r="J40" s="89"/>
      <c r="K40" s="86">
        <f>SUM(K27:K39)</f>
        <v>98</v>
      </c>
      <c r="L40" s="463">
        <f>SUM(L27:L39)</f>
        <v>0</v>
      </c>
      <c r="M40" s="79">
        <f>SUM(M27:M39)</f>
        <v>98</v>
      </c>
      <c r="N40" s="86">
        <f>SUM(N27:N39)</f>
        <v>12</v>
      </c>
      <c r="O40" s="86"/>
      <c r="P40" s="86">
        <f>SUM(P27:P39)</f>
        <v>72</v>
      </c>
      <c r="Q40" s="79">
        <f>SUM(Q27:Q39)</f>
        <v>0</v>
      </c>
      <c r="R40" s="89">
        <f>SUM(R27:R39)</f>
        <v>72</v>
      </c>
      <c r="S40" s="86">
        <f>SUM(S27:S39)</f>
        <v>8</v>
      </c>
      <c r="T40" s="86"/>
      <c r="U40" s="74">
        <f>SUM(U27:U39)</f>
        <v>90</v>
      </c>
      <c r="V40" s="75">
        <f>SUM(V27:V39)</f>
        <v>0</v>
      </c>
      <c r="W40" s="88">
        <f>SUM(W27:W39)</f>
        <v>90</v>
      </c>
      <c r="X40" s="89">
        <f>SUM(X27:X39)</f>
        <v>12</v>
      </c>
      <c r="Y40" s="89"/>
    </row>
    <row r="51" spans="4:4">
      <c r="D51" s="462"/>
    </row>
  </sheetData>
  <mergeCells count="25">
    <mergeCell ref="K5:O5"/>
    <mergeCell ref="P5:T5"/>
    <mergeCell ref="U5:Y5"/>
    <mergeCell ref="A40:C40"/>
    <mergeCell ref="A5:A6"/>
    <mergeCell ref="A25:A26"/>
    <mergeCell ref="B5:B6"/>
    <mergeCell ref="B25:B26"/>
    <mergeCell ref="A20:C20"/>
    <mergeCell ref="C5:C6"/>
    <mergeCell ref="C25:C26"/>
    <mergeCell ref="A1:Y1"/>
    <mergeCell ref="A2:Y2"/>
    <mergeCell ref="A4:E4"/>
    <mergeCell ref="F4:O4"/>
    <mergeCell ref="P4:Y4"/>
    <mergeCell ref="F25:J25"/>
    <mergeCell ref="K25:O25"/>
    <mergeCell ref="F5:J5"/>
    <mergeCell ref="P25:T25"/>
    <mergeCell ref="U25:Y25"/>
    <mergeCell ref="A21:Y23"/>
    <mergeCell ref="F24:O24"/>
    <mergeCell ref="P24:Y24"/>
    <mergeCell ref="A24:E24"/>
  </mergeCells>
  <pageMargins left="0.82677165354330717" right="0.70866141732283472" top="0.31496062992125984" bottom="0.35433070866141736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zoomScale="90" zoomScaleNormal="90" workbookViewId="0">
      <selection activeCell="A2" sqref="A2:L2"/>
    </sheetView>
  </sheetViews>
  <sheetFormatPr defaultRowHeight="12.75"/>
  <cols>
    <col min="1" max="1" width="4.7109375" customWidth="1"/>
    <col min="2" max="2" width="95.42578125" customWidth="1"/>
    <col min="3" max="3" width="6.85546875" customWidth="1"/>
    <col min="4" max="4" width="7.7109375" customWidth="1"/>
    <col min="5" max="5" width="5.85546875" customWidth="1"/>
    <col min="6" max="6" width="7.140625" customWidth="1"/>
    <col min="7" max="7" width="3.85546875" customWidth="1"/>
    <col min="8" max="8" width="4.28515625" customWidth="1"/>
    <col min="9" max="10" width="4" customWidth="1"/>
    <col min="11" max="11" width="4.140625" customWidth="1"/>
    <col min="12" max="12" width="4.5703125" customWidth="1"/>
  </cols>
  <sheetData>
    <row r="1" spans="1:12" ht="16.5" customHeight="1">
      <c r="A1" s="627" t="s">
        <v>110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29"/>
    </row>
    <row r="2" spans="1:12" ht="18">
      <c r="A2" s="627" t="s">
        <v>157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</row>
    <row r="3" spans="1:12">
      <c r="A3" s="640" t="s">
        <v>156</v>
      </c>
      <c r="B3" s="640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0.25" customHeight="1">
      <c r="A4" s="631" t="s">
        <v>0</v>
      </c>
      <c r="B4" s="631" t="s">
        <v>1</v>
      </c>
      <c r="C4" s="628" t="s">
        <v>111</v>
      </c>
      <c r="D4" s="629"/>
      <c r="E4" s="629"/>
      <c r="F4" s="629"/>
      <c r="G4" s="629"/>
      <c r="H4" s="629"/>
      <c r="I4" s="629"/>
      <c r="J4" s="629"/>
      <c r="K4" s="629"/>
      <c r="L4" s="630"/>
    </row>
    <row r="5" spans="1:12" ht="13.5" customHeight="1">
      <c r="A5" s="632"/>
      <c r="B5" s="632"/>
      <c r="C5" s="634" t="s">
        <v>2</v>
      </c>
      <c r="D5" s="636" t="s">
        <v>16</v>
      </c>
      <c r="E5" s="638" t="s">
        <v>3</v>
      </c>
      <c r="F5" s="638" t="s">
        <v>4</v>
      </c>
      <c r="G5" s="2" t="s">
        <v>112</v>
      </c>
      <c r="H5" s="3" t="s">
        <v>113</v>
      </c>
      <c r="I5" s="30"/>
      <c r="J5" s="31" t="s">
        <v>114</v>
      </c>
      <c r="K5" s="3" t="s">
        <v>113</v>
      </c>
      <c r="L5" s="30"/>
    </row>
    <row r="6" spans="1:12" ht="46.5">
      <c r="A6" s="633"/>
      <c r="B6" s="633"/>
      <c r="C6" s="635"/>
      <c r="D6" s="637"/>
      <c r="E6" s="639"/>
      <c r="F6" s="639"/>
      <c r="G6" s="4" t="s">
        <v>14</v>
      </c>
      <c r="H6" s="5" t="s">
        <v>15</v>
      </c>
      <c r="I6" s="32" t="s">
        <v>95</v>
      </c>
      <c r="J6" s="33" t="s">
        <v>14</v>
      </c>
      <c r="K6" s="5" t="s">
        <v>15</v>
      </c>
      <c r="L6" s="32" t="s">
        <v>95</v>
      </c>
    </row>
    <row r="7" spans="1:12" ht="21.95" customHeight="1">
      <c r="A7" s="6" t="s">
        <v>20</v>
      </c>
      <c r="B7" s="7" t="s">
        <v>148</v>
      </c>
      <c r="C7" s="8"/>
      <c r="D7" s="9" t="s">
        <v>22</v>
      </c>
      <c r="E7" s="10">
        <v>2</v>
      </c>
      <c r="F7" s="8">
        <v>30</v>
      </c>
      <c r="G7" s="11"/>
      <c r="H7" s="11"/>
      <c r="I7" s="34"/>
      <c r="J7" s="11"/>
      <c r="K7" s="11"/>
      <c r="L7" s="35"/>
    </row>
    <row r="8" spans="1:12" ht="21.95" customHeight="1">
      <c r="A8" s="12" t="s">
        <v>23</v>
      </c>
      <c r="B8" s="13" t="s">
        <v>149</v>
      </c>
      <c r="C8" s="14"/>
      <c r="D8" s="15" t="s">
        <v>22</v>
      </c>
      <c r="E8" s="16">
        <v>2</v>
      </c>
      <c r="F8" s="17">
        <v>30</v>
      </c>
      <c r="G8" s="18"/>
      <c r="H8" s="18"/>
      <c r="I8" s="14"/>
      <c r="J8" s="18"/>
      <c r="K8" s="18"/>
      <c r="L8" s="36"/>
    </row>
    <row r="9" spans="1:12" ht="21.95" customHeight="1">
      <c r="A9" s="12" t="s">
        <v>26</v>
      </c>
      <c r="B9" s="13" t="s">
        <v>150</v>
      </c>
      <c r="C9" s="14"/>
      <c r="D9" s="15" t="s">
        <v>22</v>
      </c>
      <c r="E9" s="16">
        <v>2</v>
      </c>
      <c r="F9" s="17">
        <v>30</v>
      </c>
      <c r="G9" s="18"/>
      <c r="H9" s="18"/>
      <c r="I9" s="14"/>
      <c r="J9" s="18"/>
      <c r="K9" s="18"/>
      <c r="L9" s="36"/>
    </row>
    <row r="10" spans="1:12" ht="21.95" customHeight="1">
      <c r="A10" s="12" t="s">
        <v>28</v>
      </c>
      <c r="B10" s="19" t="s">
        <v>151</v>
      </c>
      <c r="C10" s="20"/>
      <c r="D10" s="15" t="s">
        <v>22</v>
      </c>
      <c r="E10" s="16">
        <v>2</v>
      </c>
      <c r="F10" s="17">
        <v>30</v>
      </c>
      <c r="G10" s="18"/>
      <c r="H10" s="18"/>
      <c r="I10" s="14"/>
      <c r="J10" s="18"/>
      <c r="K10" s="18"/>
      <c r="L10" s="36"/>
    </row>
    <row r="11" spans="1:12" ht="21.95" customHeight="1">
      <c r="A11" s="12" t="s">
        <v>31</v>
      </c>
      <c r="B11" s="19" t="s">
        <v>133</v>
      </c>
      <c r="C11" s="20"/>
      <c r="D11" s="15" t="s">
        <v>22</v>
      </c>
      <c r="E11" s="16">
        <v>2</v>
      </c>
      <c r="F11" s="17">
        <v>30</v>
      </c>
      <c r="G11" s="18"/>
      <c r="H11" s="18"/>
      <c r="I11" s="14"/>
      <c r="J11" s="18"/>
      <c r="K11" s="18"/>
      <c r="L11" s="36"/>
    </row>
    <row r="12" spans="1:12" ht="21.95" customHeight="1">
      <c r="A12" s="12" t="s">
        <v>32</v>
      </c>
      <c r="B12" s="19" t="s">
        <v>152</v>
      </c>
      <c r="C12" s="20"/>
      <c r="D12" s="15" t="s">
        <v>22</v>
      </c>
      <c r="E12" s="16">
        <v>2</v>
      </c>
      <c r="F12" s="17">
        <v>30</v>
      </c>
      <c r="G12" s="18"/>
      <c r="H12" s="18"/>
      <c r="I12" s="14"/>
      <c r="J12" s="18"/>
      <c r="K12" s="18"/>
      <c r="L12" s="36"/>
    </row>
    <row r="13" spans="1:12" ht="21.95" customHeight="1">
      <c r="A13" s="12" t="s">
        <v>34</v>
      </c>
      <c r="B13" s="19" t="s">
        <v>153</v>
      </c>
      <c r="C13" s="20"/>
      <c r="D13" s="15" t="s">
        <v>22</v>
      </c>
      <c r="E13" s="16">
        <v>2</v>
      </c>
      <c r="F13" s="17">
        <v>30</v>
      </c>
      <c r="G13" s="18"/>
      <c r="H13" s="18"/>
      <c r="I13" s="14"/>
      <c r="J13" s="18"/>
      <c r="K13" s="18"/>
      <c r="L13" s="36"/>
    </row>
    <row r="14" spans="1:12" ht="21.95" customHeight="1">
      <c r="A14" s="12" t="s">
        <v>35</v>
      </c>
      <c r="B14" s="19" t="s">
        <v>134</v>
      </c>
      <c r="C14" s="20"/>
      <c r="D14" s="15" t="s">
        <v>22</v>
      </c>
      <c r="E14" s="16">
        <v>2</v>
      </c>
      <c r="F14" s="17">
        <v>30</v>
      </c>
      <c r="G14" s="18"/>
      <c r="H14" s="18"/>
      <c r="I14" s="14"/>
      <c r="J14" s="18"/>
      <c r="K14" s="18"/>
      <c r="L14" s="36"/>
    </row>
    <row r="15" spans="1:12" ht="21.95" customHeight="1">
      <c r="A15" s="12" t="s">
        <v>37</v>
      </c>
      <c r="B15" s="19" t="s">
        <v>154</v>
      </c>
      <c r="C15" s="20"/>
      <c r="D15" s="15" t="s">
        <v>22</v>
      </c>
      <c r="E15" s="16">
        <v>2</v>
      </c>
      <c r="F15" s="17">
        <v>30</v>
      </c>
      <c r="G15" s="18"/>
      <c r="H15" s="18"/>
      <c r="I15" s="14"/>
      <c r="J15" s="18"/>
      <c r="K15" s="18"/>
      <c r="L15" s="36"/>
    </row>
    <row r="16" spans="1:12" ht="21.95" customHeight="1">
      <c r="A16" s="12" t="s">
        <v>40</v>
      </c>
      <c r="C16" s="20"/>
      <c r="D16" s="15"/>
      <c r="E16" s="16"/>
      <c r="F16" s="17"/>
      <c r="G16" s="18"/>
      <c r="H16" s="18"/>
      <c r="I16" s="14"/>
      <c r="J16" s="18"/>
      <c r="K16" s="18"/>
      <c r="L16" s="36"/>
    </row>
    <row r="17" spans="1:12" ht="21.95" customHeight="1">
      <c r="A17" s="12" t="s">
        <v>42</v>
      </c>
      <c r="B17" s="13"/>
      <c r="C17" s="20"/>
      <c r="D17" s="15"/>
      <c r="E17" s="16"/>
      <c r="F17" s="17"/>
      <c r="G17" s="18"/>
      <c r="H17" s="18"/>
      <c r="I17" s="14"/>
      <c r="J17" s="18"/>
      <c r="K17" s="18"/>
      <c r="L17" s="36"/>
    </row>
    <row r="18" spans="1:12" ht="21.95" customHeight="1">
      <c r="A18" s="12" t="s">
        <v>44</v>
      </c>
      <c r="B18" s="13"/>
      <c r="C18" s="21"/>
      <c r="D18" s="15"/>
      <c r="E18" s="16"/>
      <c r="F18" s="17"/>
      <c r="G18" s="22"/>
      <c r="H18" s="22"/>
      <c r="I18" s="22"/>
      <c r="J18" s="22"/>
      <c r="K18" s="22"/>
      <c r="L18" s="37"/>
    </row>
    <row r="19" spans="1:12" ht="21.95" customHeight="1">
      <c r="A19" s="12" t="s">
        <v>46</v>
      </c>
      <c r="B19" s="13"/>
      <c r="C19" s="21"/>
      <c r="D19" s="15"/>
      <c r="E19" s="16"/>
      <c r="F19" s="17"/>
      <c r="G19" s="22"/>
      <c r="H19" s="22"/>
      <c r="I19" s="22"/>
      <c r="J19" s="22"/>
      <c r="K19" s="22"/>
      <c r="L19" s="37"/>
    </row>
    <row r="20" spans="1:12" ht="21.95" customHeight="1">
      <c r="A20" s="12" t="s">
        <v>49</v>
      </c>
      <c r="B20" s="13"/>
      <c r="C20" s="21"/>
      <c r="D20" s="15"/>
      <c r="E20" s="16"/>
      <c r="F20" s="17"/>
      <c r="G20" s="22"/>
      <c r="H20" s="22"/>
      <c r="I20" s="22"/>
      <c r="J20" s="22"/>
      <c r="K20" s="22"/>
      <c r="L20" s="37"/>
    </row>
    <row r="21" spans="1:12" ht="21.95" customHeight="1">
      <c r="A21" s="23" t="s">
        <v>51</v>
      </c>
      <c r="B21" s="24"/>
      <c r="C21" s="25"/>
      <c r="D21" s="26"/>
      <c r="E21" s="26"/>
      <c r="F21" s="26"/>
      <c r="G21" s="27"/>
      <c r="H21" s="27"/>
      <c r="I21" s="27"/>
      <c r="J21" s="27"/>
      <c r="K21" s="27"/>
      <c r="L21" s="38"/>
    </row>
    <row r="22" spans="1:12">
      <c r="D22" s="28"/>
      <c r="E22" s="28"/>
      <c r="F22" s="28"/>
    </row>
  </sheetData>
  <mergeCells count="10">
    <mergeCell ref="A1:K1"/>
    <mergeCell ref="A2:L2"/>
    <mergeCell ref="C4:L4"/>
    <mergeCell ref="A4:A6"/>
    <mergeCell ref="B4:B6"/>
    <mergeCell ref="C5:C6"/>
    <mergeCell ref="D5:D6"/>
    <mergeCell ref="E5:E6"/>
    <mergeCell ref="F5:F6"/>
    <mergeCell ref="A3:B3"/>
  </mergeCells>
  <pageMargins left="0.55000000000000004" right="0.75" top="0.9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Filologia</vt:lpstr>
      <vt:lpstr>Moduły specjalizacyjne</vt:lpstr>
      <vt:lpstr>Do wyboru</vt:lpstr>
      <vt:lpstr>Filologia!Obszar_wydruku</vt:lpstr>
      <vt:lpstr>Filologia!Print_Area</vt:lpstr>
      <vt:lpstr>'Moduły specjalizacyjne'!Print_Area</vt:lpstr>
      <vt:lpstr>Filologia!Print_Titles</vt:lpstr>
    </vt:vector>
  </TitlesOfParts>
  <Company>Instytut Ekonomii i Zarzadzania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Politechnika Koszalinska</dc:creator>
  <cp:lastModifiedBy>Admin</cp:lastModifiedBy>
  <cp:lastPrinted>2016-07-11T09:43:52Z</cp:lastPrinted>
  <dcterms:created xsi:type="dcterms:W3CDTF">2008-07-11T09:21:23Z</dcterms:created>
  <dcterms:modified xsi:type="dcterms:W3CDTF">2022-09-26T07:28:32Z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8B93C7F09FE849CFB89CFC65B998272D</vt:lpwstr>
  </property>
  <property fmtid="{D5CDD505-2E9C-101B-9397-08002B2CF9AE}" pid="3" name="KSOProductBuildVer">
    <vt:lpwstr>1045-11.2.0.10426</vt:lpwstr>
  </property>
</Properties>
</file>