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/>
  <bookViews>
    <workbookView xWindow="32760" yWindow="32760" windowWidth="20730" windowHeight="8970" activeTab="1"/>
  </bookViews>
  <sheets>
    <sheet name="Filologia" sheetId="1" r:id="rId1"/>
    <sheet name="Moduły specjalizacyjne" sheetId="4" r:id="rId2"/>
    <sheet name="Do wyboru" sheetId="3" r:id="rId3"/>
  </sheets>
  <definedNames>
    <definedName name="_xlnm._FilterDatabase" localSheetId="0" hidden="1">Filologia!#REF!</definedName>
    <definedName name="_xlnm.Print_Area" localSheetId="0">Filologia!$A$1:$AM$78</definedName>
    <definedName name="Print_Area" localSheetId="0">Filologia!$A$1:$AL$67</definedName>
    <definedName name="Print_Area" localSheetId="1">'Moduły specjalizacyjne'!$A$1:$Z$22</definedName>
    <definedName name="Print_Titles" localSheetId="0">Filologia!$1:$3</definedName>
  </definedNames>
  <calcPr calcId="124519" fullCalcOnLoad="1"/>
</workbook>
</file>

<file path=xl/calcChain.xml><?xml version="1.0" encoding="utf-8"?>
<calcChain xmlns="http://schemas.openxmlformats.org/spreadsheetml/2006/main">
  <c r="AK60" i="1"/>
  <c r="AE55"/>
  <c r="S55"/>
  <c r="D20" i="4"/>
  <c r="Y35" i="1"/>
  <c r="AE60"/>
  <c r="Y60"/>
  <c r="S60"/>
  <c r="R60"/>
  <c r="P60"/>
  <c r="E60"/>
  <c r="D60"/>
  <c r="P55"/>
  <c r="N55"/>
  <c r="E55"/>
  <c r="D55"/>
  <c r="E47"/>
  <c r="D47"/>
  <c r="N35"/>
  <c r="I35"/>
  <c r="F35"/>
  <c r="E35"/>
  <c r="D35"/>
  <c r="I14"/>
  <c r="N22"/>
  <c r="M22"/>
  <c r="K22"/>
  <c r="E22"/>
  <c r="D22"/>
  <c r="D9"/>
  <c r="E9"/>
  <c r="E62"/>
  <c r="F9"/>
  <c r="G9"/>
  <c r="G62"/>
  <c r="G67"/>
  <c r="H9"/>
  <c r="I9"/>
  <c r="K9"/>
  <c r="M9"/>
  <c r="N9"/>
  <c r="D14"/>
  <c r="E14"/>
  <c r="F14"/>
  <c r="F62"/>
  <c r="H35"/>
  <c r="H62"/>
  <c r="K35"/>
  <c r="K62"/>
  <c r="M35"/>
  <c r="P35"/>
  <c r="P62"/>
  <c r="R35"/>
  <c r="S35"/>
  <c r="S62"/>
  <c r="U35"/>
  <c r="W35"/>
  <c r="AA35"/>
  <c r="AC35"/>
  <c r="AE35"/>
  <c r="AE62"/>
  <c r="AG35"/>
  <c r="AI35"/>
  <c r="AK35"/>
  <c r="AK62"/>
  <c r="D39"/>
  <c r="E39"/>
  <c r="K39"/>
  <c r="L39"/>
  <c r="N39"/>
  <c r="K47"/>
  <c r="M47"/>
  <c r="M62"/>
  <c r="N47"/>
  <c r="P47"/>
  <c r="Q47"/>
  <c r="Q62"/>
  <c r="Q67"/>
  <c r="S47"/>
  <c r="U47"/>
  <c r="V47"/>
  <c r="V62"/>
  <c r="W47"/>
  <c r="Y47"/>
  <c r="Y62"/>
  <c r="AA47"/>
  <c r="AC47"/>
  <c r="AE47"/>
  <c r="K55"/>
  <c r="L55"/>
  <c r="L62"/>
  <c r="L67"/>
  <c r="AA56"/>
  <c r="U58"/>
  <c r="U60"/>
  <c r="U62"/>
  <c r="V67"/>
  <c r="AA58"/>
  <c r="AA60"/>
  <c r="AA62"/>
  <c r="AG58"/>
  <c r="AG60"/>
  <c r="AG62"/>
  <c r="W60"/>
  <c r="W62"/>
  <c r="AB60"/>
  <c r="AB62"/>
  <c r="AC60"/>
  <c r="AC62"/>
  <c r="AH60"/>
  <c r="AH62"/>
  <c r="AI60"/>
  <c r="X62"/>
  <c r="AD62"/>
  <c r="AJ62"/>
  <c r="E20" i="4"/>
  <c r="F20"/>
  <c r="G20"/>
  <c r="H20"/>
  <c r="I20"/>
  <c r="K20"/>
  <c r="L20"/>
  <c r="M20"/>
  <c r="N20"/>
  <c r="P20"/>
  <c r="Q20"/>
  <c r="R20"/>
  <c r="S20"/>
  <c r="U20"/>
  <c r="V20"/>
  <c r="W20"/>
  <c r="X20"/>
  <c r="D40"/>
  <c r="E40"/>
  <c r="F40"/>
  <c r="G40"/>
  <c r="H40"/>
  <c r="I40"/>
  <c r="K40"/>
  <c r="L40"/>
  <c r="M40"/>
  <c r="N40"/>
  <c r="P40"/>
  <c r="Q40"/>
  <c r="R40"/>
  <c r="S40"/>
  <c r="U40"/>
  <c r="V40"/>
  <c r="W40"/>
  <c r="X40"/>
  <c r="I62" i="1"/>
  <c r="D62"/>
  <c r="N62"/>
  <c r="AB67"/>
</calcChain>
</file>

<file path=xl/sharedStrings.xml><?xml version="1.0" encoding="utf-8"?>
<sst xmlns="http://schemas.openxmlformats.org/spreadsheetml/2006/main" count="376" uniqueCount="164">
  <si>
    <t>Lp</t>
  </si>
  <si>
    <t>Przedmioty:</t>
  </si>
  <si>
    <t>ZAKŁAD</t>
  </si>
  <si>
    <t>Punkty ECTS</t>
  </si>
  <si>
    <t>Ogółem godz.</t>
  </si>
  <si>
    <t>I rok</t>
  </si>
  <si>
    <t xml:space="preserve">II rok   </t>
  </si>
  <si>
    <t xml:space="preserve">III rok   </t>
  </si>
  <si>
    <t>I sem.</t>
  </si>
  <si>
    <t>II sem.</t>
  </si>
  <si>
    <t>III sem.</t>
  </si>
  <si>
    <t>IV sem.</t>
  </si>
  <si>
    <t>V sem.</t>
  </si>
  <si>
    <t>VI sem.</t>
  </si>
  <si>
    <t>suma</t>
  </si>
  <si>
    <t>Wykł</t>
  </si>
  <si>
    <t>Forma zaliczenia</t>
  </si>
  <si>
    <t>seminarium</t>
  </si>
  <si>
    <t xml:space="preserve">seminarium </t>
  </si>
  <si>
    <t>Moduł: Kształcenie ogólne</t>
  </si>
  <si>
    <t>1.</t>
  </si>
  <si>
    <t xml:space="preserve">Technologia informacyjna </t>
  </si>
  <si>
    <t>Zo</t>
  </si>
  <si>
    <t>2.</t>
  </si>
  <si>
    <t>Ochrona własności intelektualnej</t>
  </si>
  <si>
    <t>Z</t>
  </si>
  <si>
    <t>3.</t>
  </si>
  <si>
    <t>Przysposobienie akademickie (e-learning)</t>
  </si>
  <si>
    <t>4.</t>
  </si>
  <si>
    <t xml:space="preserve">Wychowanie fizyczne </t>
  </si>
  <si>
    <t>Razem</t>
  </si>
  <si>
    <t>Moduł: HES</t>
  </si>
  <si>
    <t>5.</t>
  </si>
  <si>
    <t>6.</t>
  </si>
  <si>
    <t xml:space="preserve">Zo </t>
  </si>
  <si>
    <t>7.</t>
  </si>
  <si>
    <t>8.</t>
  </si>
  <si>
    <t>PNJ I</t>
  </si>
  <si>
    <t>9.</t>
  </si>
  <si>
    <t>PNJ II</t>
  </si>
  <si>
    <t>E</t>
  </si>
  <si>
    <t>10.</t>
  </si>
  <si>
    <t>PNJ III</t>
  </si>
  <si>
    <t>11.</t>
  </si>
  <si>
    <t>PNJ IV</t>
  </si>
  <si>
    <t>12.</t>
  </si>
  <si>
    <t>PNJ V</t>
  </si>
  <si>
    <t>13.</t>
  </si>
  <si>
    <t>PNJ VI</t>
  </si>
  <si>
    <t xml:space="preserve">E </t>
  </si>
  <si>
    <t>14.</t>
  </si>
  <si>
    <t>Fonetyka praktyczna I</t>
  </si>
  <si>
    <t>15.</t>
  </si>
  <si>
    <t>Fonetyka praktyczna II</t>
  </si>
  <si>
    <t>16.</t>
  </si>
  <si>
    <t>17.</t>
  </si>
  <si>
    <t>18.</t>
  </si>
  <si>
    <t>Moduł: Realioznawstwo</t>
  </si>
  <si>
    <t>19.</t>
  </si>
  <si>
    <t>20.</t>
  </si>
  <si>
    <t>21.</t>
  </si>
  <si>
    <t>Moduł: Literaturoznawstwo</t>
  </si>
  <si>
    <t>22.</t>
  </si>
  <si>
    <t>23.</t>
  </si>
  <si>
    <t>24.</t>
  </si>
  <si>
    <t>Wstęp do literaturoznawstwa</t>
  </si>
  <si>
    <t>25.</t>
  </si>
  <si>
    <t xml:space="preserve">Wstęp do językoznawstwa </t>
  </si>
  <si>
    <t>28.</t>
  </si>
  <si>
    <t>Gramatyka opisowa</t>
  </si>
  <si>
    <t>29.</t>
  </si>
  <si>
    <t>30.</t>
  </si>
  <si>
    <t>Akwizycja</t>
  </si>
  <si>
    <t>31.</t>
  </si>
  <si>
    <t>32.</t>
  </si>
  <si>
    <t xml:space="preserve">Razem </t>
  </si>
  <si>
    <t>Moduł specjalizacyjny</t>
  </si>
  <si>
    <t>Moduł seminaryjny</t>
  </si>
  <si>
    <t>33.</t>
  </si>
  <si>
    <t>Seminarium dyplomowe</t>
  </si>
  <si>
    <t>Moduł przedmiotów do wyboru</t>
  </si>
  <si>
    <t>Praktyka zawodowa</t>
  </si>
  <si>
    <t>liczba przedmiotów w semestrze</t>
  </si>
  <si>
    <t>liczba  godz. w tygodniu</t>
  </si>
  <si>
    <t>liczba  punktów ECTS</t>
  </si>
  <si>
    <t xml:space="preserve">liczba kursów egzaminacyjnych w semestrze </t>
  </si>
  <si>
    <t>% udział wykładów</t>
  </si>
  <si>
    <t>FILOLOGIA</t>
  </si>
  <si>
    <t xml:space="preserve"> I  STOPIEŃ STUDIA STACJONARNE   </t>
  </si>
  <si>
    <t xml:space="preserve">     MODUŁY SPECJALIZACYJNE    </t>
  </si>
  <si>
    <t>II ROK</t>
  </si>
  <si>
    <t>III ROK</t>
  </si>
  <si>
    <t>Lp.</t>
  </si>
  <si>
    <t>III semestr</t>
  </si>
  <si>
    <t>IV semestr</t>
  </si>
  <si>
    <t>V semestr</t>
  </si>
  <si>
    <t>VI semestr</t>
  </si>
  <si>
    <t>konw</t>
  </si>
  <si>
    <t>Wprowadzenie do teorii tłumaczenia</t>
  </si>
  <si>
    <t>Słownictwo i tłumaczenia specjalistyczne I</t>
  </si>
  <si>
    <t>Język angielski w mediach i tłumaczenia prasowe</t>
  </si>
  <si>
    <t>Tłumaczenia literackie</t>
  </si>
  <si>
    <t>Warsztat tłumacza - narzędzia CAT</t>
  </si>
  <si>
    <t>RAZEM</t>
  </si>
  <si>
    <t>Metodyka nauczania języka obcego  I</t>
  </si>
  <si>
    <t>Metodyka nauczania języka obcego  II</t>
  </si>
  <si>
    <t>Warsztat lektora I</t>
  </si>
  <si>
    <t>Warsztat lektora II</t>
  </si>
  <si>
    <t>Innowacyjne technologie w pracy lektora</t>
  </si>
  <si>
    <t>Nauczanie języka specjalistycznego</t>
  </si>
  <si>
    <t>Teksty literackie w nauczaniu języka obcego</t>
  </si>
  <si>
    <t>Emisja głosu</t>
  </si>
  <si>
    <t xml:space="preserve">FILOLOGIA </t>
  </si>
  <si>
    <t xml:space="preserve"> I STOPIEŃ, STUDIA STACJONARNE</t>
  </si>
  <si>
    <t>III rok</t>
  </si>
  <si>
    <t>V</t>
  </si>
  <si>
    <t>sem.</t>
  </si>
  <si>
    <t>VI</t>
  </si>
  <si>
    <t>Moduł: Kształcenie umiejętności zawodowych</t>
  </si>
  <si>
    <t>Słownictwo i tłumaczenia specjalistyczne III</t>
  </si>
  <si>
    <t xml:space="preserve">Projekt praktyczny </t>
  </si>
  <si>
    <t xml:space="preserve">Zintegrowane sprawności językowe </t>
  </si>
  <si>
    <t>Przygotowanie do praktyki zawodowej-warsztaty</t>
  </si>
  <si>
    <t>Tłumaczenia I</t>
  </si>
  <si>
    <t>Tłumaczenia II</t>
  </si>
  <si>
    <t>Trening umiejętności społecznych</t>
  </si>
  <si>
    <t>Język obcy nowożytny</t>
  </si>
  <si>
    <t>Korespondencja urzędowa i biznesowa</t>
  </si>
  <si>
    <t>Słownictwo tematyczne i  zawodowe</t>
  </si>
  <si>
    <t>Ćw</t>
  </si>
  <si>
    <t>Tłumaczenia ustne (konsekutywne i a vista) I</t>
  </si>
  <si>
    <t>Tłumaczenia ustne (konsekutywne i a vista) II</t>
  </si>
  <si>
    <t>MODUŁ:TŁUMACZ</t>
  </si>
  <si>
    <t>MODUŁ: LEKTOR JĘZYKA OBCEGO</t>
  </si>
  <si>
    <t>Praktyczna stylistyka języka polskiego</t>
  </si>
  <si>
    <t>Redagowanie i edycja tekstu</t>
  </si>
  <si>
    <t>Metoda projektów w nauczaniu języków obcych</t>
  </si>
  <si>
    <t>Problemy, dyskusje i kontrowersje wokół tłumaczeń utworów J.R.R. Tolkiena</t>
  </si>
  <si>
    <t>Moduł: Językoznawstwo</t>
  </si>
  <si>
    <t>Narzędzia komunikacji zdalniej</t>
  </si>
  <si>
    <t>26.</t>
  </si>
  <si>
    <t>27.</t>
  </si>
  <si>
    <t>34.</t>
  </si>
  <si>
    <t>OGÓŁEM</t>
  </si>
  <si>
    <t>Słownictwo i tłumaczenia specjalistyczne II</t>
  </si>
  <si>
    <t>Historia i kultura niem. obsz. jęz. I</t>
  </si>
  <si>
    <t>Historia i kultura niem. obsz. jęz. II</t>
  </si>
  <si>
    <t>Historia literatury niemieckojęzycznej I</t>
  </si>
  <si>
    <t>Historia literatury niemieckojęzycznej II</t>
  </si>
  <si>
    <t>Literatura niemieckojęzyczna - analiza tekstu I</t>
  </si>
  <si>
    <t>Literatura  niemieckojęzyczna - analiza tekstu II</t>
  </si>
  <si>
    <r>
      <t xml:space="preserve">Wykorzystanie komponentu kulturowego w procesie </t>
    </r>
    <r>
      <rPr>
        <sz val="12"/>
        <rFont val="Arial CE"/>
        <charset val="238"/>
      </rPr>
      <t>nauczania języka obcego</t>
    </r>
  </si>
  <si>
    <t>Rozszerzania pamięci i notowanie w tłumaczeniu konsekutywnym</t>
  </si>
  <si>
    <t>Doświadczenie nowej kultury: Etniczna Ameryka</t>
  </si>
  <si>
    <t>Teksty autentyczne w nauczaniu języka obcego</t>
  </si>
  <si>
    <t>Dwujęzyczność i wielojęzyczność we współczesnym świecie</t>
  </si>
  <si>
    <t>Słowotwórstwo w tłumaczeniach</t>
  </si>
  <si>
    <t>Wykorzystanie środków masowego przekazu w nauczaniu języków obcych</t>
  </si>
  <si>
    <t>Moduł: Praktyczna Nauka Języka</t>
  </si>
  <si>
    <t>MODUŁ: PRZEDMIOTY DO WYBORU</t>
  </si>
  <si>
    <t>Podstawy prawa dla filologów</t>
  </si>
  <si>
    <t>Przedsiębiorczość i zarządzanie firmą</t>
  </si>
  <si>
    <t>Psychologia w warsztacie lektora</t>
  </si>
  <si>
    <t>Podstawy pedagogiki w pracy lektora</t>
  </si>
</sst>
</file>

<file path=xl/styles.xml><?xml version="1.0" encoding="utf-8"?>
<styleSheet xmlns="http://schemas.openxmlformats.org/spreadsheetml/2006/main">
  <numFmts count="1">
    <numFmt numFmtId="164" formatCode="0.0%"/>
  </numFmts>
  <fonts count="43">
    <font>
      <sz val="10"/>
      <name val="Arial CE"/>
      <family val="2"/>
      <charset val="238"/>
    </font>
    <font>
      <b/>
      <sz val="14"/>
      <name val="Arial CE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  <font>
      <sz val="8"/>
      <name val="Arial"/>
      <family val="2"/>
      <charset val="238"/>
    </font>
    <font>
      <sz val="8"/>
      <name val="Arial CE"/>
      <family val="2"/>
      <charset val="238"/>
    </font>
    <font>
      <sz val="8"/>
      <name val="Arial CE"/>
      <family val="2"/>
      <charset val="238"/>
    </font>
    <font>
      <sz val="12"/>
      <name val="Arial CE"/>
      <family val="2"/>
      <charset val="238"/>
    </font>
    <font>
      <sz val="14"/>
      <name val="Arial CE"/>
      <family val="2"/>
      <charset val="238"/>
    </font>
    <font>
      <b/>
      <sz val="18"/>
      <name val="Arial CE"/>
      <family val="2"/>
      <charset val="238"/>
    </font>
    <font>
      <b/>
      <sz val="14"/>
      <name val="Arial CE"/>
      <family val="2"/>
      <charset val="238"/>
    </font>
    <font>
      <b/>
      <vertAlign val="superscript"/>
      <sz val="10"/>
      <name val="Arial CE"/>
      <family val="2"/>
      <charset val="238"/>
    </font>
    <font>
      <b/>
      <sz val="10"/>
      <color indexed="10"/>
      <name val="Arial CE"/>
      <family val="2"/>
      <charset val="238"/>
    </font>
    <font>
      <b/>
      <sz val="16"/>
      <name val="Arial CE"/>
      <family val="2"/>
      <charset val="238"/>
    </font>
    <font>
      <b/>
      <sz val="12"/>
      <name val="Arial CE"/>
      <family val="2"/>
      <charset val="238"/>
    </font>
    <font>
      <b/>
      <sz val="9"/>
      <name val="Arial CE"/>
      <family val="2"/>
      <charset val="238"/>
    </font>
    <font>
      <sz val="9"/>
      <name val="Arial CE"/>
      <family val="2"/>
      <charset val="238"/>
    </font>
    <font>
      <sz val="11"/>
      <name val="Arial CE"/>
      <family val="2"/>
      <charset val="238"/>
    </font>
    <font>
      <sz val="11"/>
      <name val="Arial"/>
      <family val="2"/>
      <charset val="238"/>
    </font>
    <font>
      <b/>
      <sz val="11"/>
      <name val="Arial CE"/>
      <family val="2"/>
      <charset val="238"/>
    </font>
    <font>
      <sz val="11"/>
      <name val="Arial CE"/>
      <family val="2"/>
      <charset val="238"/>
    </font>
    <font>
      <b/>
      <sz val="11"/>
      <name val="Arial CE"/>
      <family val="2"/>
      <charset val="238"/>
    </font>
    <font>
      <sz val="9"/>
      <name val="Arial CE"/>
      <family val="2"/>
      <charset val="238"/>
    </font>
    <font>
      <b/>
      <sz val="8"/>
      <name val="Arial CE"/>
      <family val="2"/>
      <charset val="238"/>
    </font>
    <font>
      <b/>
      <sz val="8"/>
      <name val="Arial CE"/>
      <family val="2"/>
      <charset val="238"/>
    </font>
    <font>
      <b/>
      <sz val="11"/>
      <name val="Arial"/>
      <family val="2"/>
      <charset val="238"/>
    </font>
    <font>
      <sz val="10"/>
      <name val="Arial"/>
      <family val="2"/>
      <charset val="238"/>
    </font>
    <font>
      <b/>
      <sz val="10"/>
      <name val="Arial"/>
      <family val="2"/>
      <charset val="238"/>
    </font>
    <font>
      <sz val="10.5"/>
      <name val="Arial"/>
      <family val="2"/>
      <charset val="238"/>
    </font>
    <font>
      <b/>
      <sz val="10.5"/>
      <name val="Arial"/>
      <family val="2"/>
      <charset val="238"/>
    </font>
    <font>
      <b/>
      <sz val="12"/>
      <color indexed="10"/>
      <name val="Arial CE"/>
      <family val="2"/>
      <charset val="238"/>
    </font>
    <font>
      <sz val="10"/>
      <color indexed="9"/>
      <name val="Arial CE"/>
      <family val="2"/>
      <charset val="238"/>
    </font>
    <font>
      <sz val="10"/>
      <color indexed="10"/>
      <name val="Arial"/>
      <family val="2"/>
      <charset val="238"/>
    </font>
    <font>
      <b/>
      <sz val="12"/>
      <color indexed="10"/>
      <name val="Arial"/>
      <family val="2"/>
      <charset val="238"/>
    </font>
    <font>
      <b/>
      <sz val="11"/>
      <color indexed="10"/>
      <name val="Arial"/>
      <family val="2"/>
      <charset val="238"/>
    </font>
    <font>
      <sz val="10"/>
      <color indexed="10"/>
      <name val="Arial CE"/>
      <family val="2"/>
      <charset val="238"/>
    </font>
    <font>
      <sz val="9"/>
      <name val="Arial"/>
      <family val="2"/>
      <charset val="238"/>
    </font>
    <font>
      <b/>
      <sz val="11"/>
      <color indexed="9"/>
      <name val="Arial"/>
      <family val="2"/>
      <charset val="238"/>
    </font>
    <font>
      <sz val="10"/>
      <name val="Arial CE"/>
      <family val="2"/>
      <charset val="238"/>
    </font>
    <font>
      <sz val="12"/>
      <name val="Arial CE"/>
      <charset val="238"/>
    </font>
    <font>
      <sz val="11"/>
      <color theme="1"/>
      <name val="Arial"/>
      <family val="2"/>
      <charset val="238"/>
    </font>
  </fonts>
  <fills count="20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22"/>
      </patternFill>
    </fill>
    <fill>
      <patternFill patternType="solid">
        <fgColor indexed="9"/>
        <bgColor indexed="22"/>
      </patternFill>
    </fill>
    <fill>
      <patternFill patternType="gray0625">
        <fgColor indexed="22"/>
        <bgColor indexed="9"/>
      </patternFill>
    </fill>
    <fill>
      <patternFill patternType="solid">
        <fgColor indexed="9"/>
        <bgColor indexed="8"/>
      </patternFill>
    </fill>
    <fill>
      <patternFill patternType="solid">
        <fgColor indexed="1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22"/>
      </patternFill>
    </fill>
    <fill>
      <patternFill patternType="solid">
        <fgColor rgb="FF00FF00"/>
        <bgColor indexed="64"/>
      </patternFill>
    </fill>
    <fill>
      <patternFill patternType="solid">
        <fgColor rgb="FF00FF00"/>
        <bgColor indexed="22"/>
      </patternFill>
    </fill>
    <fill>
      <patternFill patternType="solid">
        <fgColor rgb="FF99FF66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CCFFCC"/>
        <bgColor indexed="64"/>
      </patternFill>
    </fill>
    <fill>
      <patternFill patternType="gray0625">
        <fgColor indexed="22"/>
        <bgColor theme="0" tint="-0.14999847407452621"/>
      </patternFill>
    </fill>
    <fill>
      <patternFill patternType="solid">
        <fgColor theme="0" tint="-0.14999847407452621"/>
        <bgColor indexed="22"/>
      </patternFill>
    </fill>
    <fill>
      <patternFill patternType="solid">
        <fgColor rgb="FF99FF99"/>
        <bgColor indexed="64"/>
      </patternFill>
    </fill>
  </fills>
  <borders count="116">
    <border>
      <left/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medium">
        <color indexed="64"/>
      </right>
      <top/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medium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/>
      <top style="medium">
        <color indexed="64"/>
      </top>
      <bottom style="hair">
        <color indexed="64"/>
      </bottom>
      <diagonal/>
    </border>
    <border>
      <left style="medium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 style="hair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medium">
        <color indexed="64"/>
      </top>
      <bottom/>
      <diagonal/>
    </border>
    <border>
      <left style="hair">
        <color indexed="64"/>
      </left>
      <right/>
      <top/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hair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0" fontId="40" fillId="0" borderId="0"/>
    <xf numFmtId="0" fontId="40" fillId="0" borderId="0"/>
  </cellStyleXfs>
  <cellXfs count="641">
    <xf numFmtId="0" fontId="0" fillId="0" borderId="0" xfId="0"/>
    <xf numFmtId="0" fontId="3" fillId="2" borderId="1" xfId="0" applyFont="1" applyFill="1" applyBorder="1"/>
    <xf numFmtId="0" fontId="0" fillId="3" borderId="2" xfId="0" applyFill="1" applyBorder="1" applyAlignment="1">
      <alignment horizontal="right" vertical="center"/>
    </xf>
    <xf numFmtId="0" fontId="0" fillId="3" borderId="3" xfId="0" applyFont="1" applyFill="1" applyBorder="1" applyAlignment="1">
      <alignment horizontal="left" vertical="center"/>
    </xf>
    <xf numFmtId="0" fontId="8" fillId="3" borderId="4" xfId="0" applyFont="1" applyFill="1" applyBorder="1" applyAlignment="1">
      <alignment horizontal="center" vertical="center" textRotation="255"/>
    </xf>
    <xf numFmtId="0" fontId="8" fillId="3" borderId="5" xfId="0" applyFont="1" applyFill="1" applyBorder="1" applyAlignment="1">
      <alignment horizontal="center" vertical="center" textRotation="255"/>
    </xf>
    <xf numFmtId="0" fontId="9" fillId="4" borderId="6" xfId="0" applyFont="1" applyFill="1" applyBorder="1" applyAlignment="1">
      <alignment horizontal="center" vertical="center"/>
    </xf>
    <xf numFmtId="0" fontId="9" fillId="4" borderId="7" xfId="0" applyFont="1" applyFill="1" applyBorder="1" applyAlignment="1">
      <alignment horizontal="left" vertical="center"/>
    </xf>
    <xf numFmtId="0" fontId="9" fillId="4" borderId="8" xfId="0" applyFont="1" applyFill="1" applyBorder="1" applyAlignment="1">
      <alignment horizontal="center" vertical="center"/>
    </xf>
    <xf numFmtId="0" fontId="9" fillId="4" borderId="8" xfId="2" applyFont="1" applyFill="1" applyBorder="1" applyAlignment="1">
      <alignment horizontal="center" vertical="center"/>
    </xf>
    <xf numFmtId="0" fontId="9" fillId="5" borderId="8" xfId="2" applyFont="1" applyFill="1" applyBorder="1" applyAlignment="1">
      <alignment horizontal="center" vertical="center"/>
    </xf>
    <xf numFmtId="0" fontId="9" fillId="0" borderId="8" xfId="1" applyFont="1" applyFill="1" applyBorder="1" applyAlignment="1">
      <alignment horizontal="center" vertical="center"/>
    </xf>
    <xf numFmtId="0" fontId="9" fillId="0" borderId="9" xfId="0" applyFont="1" applyFill="1" applyBorder="1" applyAlignment="1">
      <alignment horizontal="center" vertical="center"/>
    </xf>
    <xf numFmtId="0" fontId="9" fillId="0" borderId="10" xfId="0" applyFont="1" applyBorder="1" applyAlignment="1">
      <alignment vertical="center"/>
    </xf>
    <xf numFmtId="0" fontId="9" fillId="0" borderId="11" xfId="0" applyFont="1" applyFill="1" applyBorder="1" applyAlignment="1">
      <alignment horizontal="center" vertical="center"/>
    </xf>
    <xf numFmtId="0" fontId="9" fillId="4" borderId="11" xfId="2" applyFont="1" applyFill="1" applyBorder="1" applyAlignment="1">
      <alignment horizontal="center" vertical="center"/>
    </xf>
    <xf numFmtId="0" fontId="9" fillId="5" borderId="11" xfId="2" applyFont="1" applyFill="1" applyBorder="1" applyAlignment="1">
      <alignment horizontal="center" vertical="center"/>
    </xf>
    <xf numFmtId="0" fontId="9" fillId="4" borderId="11" xfId="0" applyFont="1" applyFill="1" applyBorder="1" applyAlignment="1">
      <alignment horizontal="center" vertical="center"/>
    </xf>
    <xf numFmtId="0" fontId="9" fillId="0" borderId="11" xfId="1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vertical="center"/>
    </xf>
    <xf numFmtId="0" fontId="9" fillId="6" borderId="11" xfId="0" applyFont="1" applyFill="1" applyBorder="1" applyAlignment="1">
      <alignment horizontal="center" vertical="center"/>
    </xf>
    <xf numFmtId="0" fontId="9" fillId="0" borderId="11" xfId="0" applyFont="1" applyBorder="1" applyAlignment="1">
      <alignment vertical="center"/>
    </xf>
    <xf numFmtId="0" fontId="9" fillId="0" borderId="11" xfId="0" applyFont="1" applyBorder="1"/>
    <xf numFmtId="0" fontId="9" fillId="0" borderId="12" xfId="0" applyFont="1" applyFill="1" applyBorder="1" applyAlignment="1">
      <alignment horizontal="center" vertical="center"/>
    </xf>
    <xf numFmtId="0" fontId="9" fillId="0" borderId="13" xfId="0" applyFont="1" applyFill="1" applyBorder="1" applyAlignment="1">
      <alignment vertical="center"/>
    </xf>
    <xf numFmtId="0" fontId="9" fillId="0" borderId="14" xfId="0" applyFont="1" applyBorder="1" applyAlignment="1">
      <alignment vertical="center"/>
    </xf>
    <xf numFmtId="0" fontId="9" fillId="0" borderId="14" xfId="0" applyFont="1" applyBorder="1" applyAlignment="1">
      <alignment horizontal="center" vertical="center"/>
    </xf>
    <xf numFmtId="0" fontId="9" fillId="0" borderId="14" xfId="0" applyFont="1" applyBorder="1" applyAlignment="1"/>
    <xf numFmtId="0" fontId="0" fillId="0" borderId="0" xfId="0" applyAlignment="1">
      <alignment horizontal="center"/>
    </xf>
    <xf numFmtId="0" fontId="10" fillId="2" borderId="0" xfId="0" applyFont="1" applyFill="1" applyBorder="1"/>
    <xf numFmtId="0" fontId="0" fillId="3" borderId="15" xfId="0" applyFont="1" applyFill="1" applyBorder="1" applyAlignment="1">
      <alignment horizontal="center" vertical="center"/>
    </xf>
    <xf numFmtId="0" fontId="0" fillId="3" borderId="3" xfId="0" applyFill="1" applyBorder="1" applyAlignment="1">
      <alignment horizontal="right" vertical="center"/>
    </xf>
    <xf numFmtId="0" fontId="8" fillId="3" borderId="16" xfId="0" applyFont="1" applyFill="1" applyBorder="1" applyAlignment="1">
      <alignment horizontal="center" vertical="center" textRotation="255"/>
    </xf>
    <xf numFmtId="0" fontId="8" fillId="3" borderId="17" xfId="0" applyFont="1" applyFill="1" applyBorder="1" applyAlignment="1">
      <alignment horizontal="center" vertical="center" textRotation="255"/>
    </xf>
    <xf numFmtId="0" fontId="9" fillId="0" borderId="8" xfId="0" applyFont="1" applyFill="1" applyBorder="1" applyAlignment="1">
      <alignment horizontal="center" vertical="center"/>
    </xf>
    <xf numFmtId="0" fontId="9" fillId="0" borderId="18" xfId="0" applyFont="1" applyFill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19" xfId="0" applyFont="1" applyBorder="1"/>
    <xf numFmtId="0" fontId="9" fillId="0" borderId="20" xfId="0" applyFont="1" applyBorder="1" applyAlignment="1"/>
    <xf numFmtId="0" fontId="3" fillId="4" borderId="1" xfId="2" applyFont="1" applyFill="1" applyBorder="1" applyAlignment="1">
      <alignment horizontal="center" vertical="center"/>
    </xf>
    <xf numFmtId="0" fontId="13" fillId="4" borderId="1" xfId="2" applyFont="1" applyFill="1" applyBorder="1" applyAlignment="1">
      <alignment horizontal="center" vertical="center"/>
    </xf>
    <xf numFmtId="0" fontId="3" fillId="4" borderId="1" xfId="2" applyFont="1" applyFill="1" applyBorder="1" applyAlignment="1">
      <alignment horizontal="left" vertical="center"/>
    </xf>
    <xf numFmtId="0" fontId="19" fillId="4" borderId="6" xfId="2" applyFont="1" applyFill="1" applyBorder="1" applyAlignment="1">
      <alignment horizontal="center" vertical="center"/>
    </xf>
    <xf numFmtId="0" fontId="20" fillId="10" borderId="6" xfId="0" applyFont="1" applyFill="1" applyBorder="1" applyAlignment="1">
      <alignment vertical="center"/>
    </xf>
    <xf numFmtId="0" fontId="21" fillId="11" borderId="6" xfId="2" applyFont="1" applyFill="1" applyBorder="1" applyAlignment="1">
      <alignment horizontal="center" vertical="center"/>
    </xf>
    <xf numFmtId="0" fontId="19" fillId="11" borderId="6" xfId="2" applyFont="1" applyFill="1" applyBorder="1" applyAlignment="1">
      <alignment horizontal="center"/>
    </xf>
    <xf numFmtId="0" fontId="19" fillId="11" borderId="6" xfId="1" applyFont="1" applyFill="1" applyBorder="1" applyAlignment="1">
      <alignment horizontal="center"/>
    </xf>
    <xf numFmtId="0" fontId="19" fillId="10" borderId="21" xfId="1" applyFont="1" applyFill="1" applyBorder="1" applyAlignment="1">
      <alignment horizontal="center"/>
    </xf>
    <xf numFmtId="0" fontId="0" fillId="10" borderId="0" xfId="0" applyFont="1" applyFill="1"/>
    <xf numFmtId="0" fontId="19" fillId="10" borderId="22" xfId="1" applyFont="1" applyFill="1" applyBorder="1" applyAlignment="1">
      <alignment horizontal="center"/>
    </xf>
    <xf numFmtId="0" fontId="19" fillId="4" borderId="9" xfId="2" applyFont="1" applyFill="1" applyBorder="1" applyAlignment="1">
      <alignment horizontal="center" vertical="center"/>
    </xf>
    <xf numFmtId="0" fontId="21" fillId="11" borderId="9" xfId="2" applyFont="1" applyFill="1" applyBorder="1" applyAlignment="1">
      <alignment horizontal="center" vertical="center"/>
    </xf>
    <xf numFmtId="0" fontId="19" fillId="11" borderId="9" xfId="2" applyFont="1" applyFill="1" applyBorder="1" applyAlignment="1">
      <alignment horizontal="center"/>
    </xf>
    <xf numFmtId="0" fontId="19" fillId="11" borderId="9" xfId="1" applyFont="1" applyFill="1" applyBorder="1" applyAlignment="1">
      <alignment horizontal="center"/>
    </xf>
    <xf numFmtId="0" fontId="19" fillId="10" borderId="10" xfId="1" applyFont="1" applyFill="1" applyBorder="1" applyAlignment="1">
      <alignment horizontal="center"/>
    </xf>
    <xf numFmtId="0" fontId="19" fillId="10" borderId="11" xfId="1" applyFont="1" applyFill="1" applyBorder="1" applyAlignment="1">
      <alignment horizontal="center"/>
    </xf>
    <xf numFmtId="0" fontId="19" fillId="10" borderId="23" xfId="1" applyFont="1" applyFill="1" applyBorder="1" applyAlignment="1">
      <alignment horizontal="center"/>
    </xf>
    <xf numFmtId="0" fontId="20" fillId="10" borderId="24" xfId="0" applyFont="1" applyFill="1" applyBorder="1" applyAlignment="1">
      <alignment vertical="center"/>
    </xf>
    <xf numFmtId="0" fontId="21" fillId="10" borderId="9" xfId="2" applyFont="1" applyFill="1" applyBorder="1" applyAlignment="1">
      <alignment horizontal="center" vertical="center"/>
    </xf>
    <xf numFmtId="0" fontId="19" fillId="10" borderId="9" xfId="2" applyFont="1" applyFill="1" applyBorder="1" applyAlignment="1">
      <alignment horizontal="center"/>
    </xf>
    <xf numFmtId="0" fontId="22" fillId="10" borderId="9" xfId="0" applyFont="1" applyFill="1" applyBorder="1"/>
    <xf numFmtId="0" fontId="22" fillId="10" borderId="10" xfId="0" applyFont="1" applyFill="1" applyBorder="1" applyAlignment="1">
      <alignment horizontal="center"/>
    </xf>
    <xf numFmtId="0" fontId="22" fillId="10" borderId="11" xfId="0" applyFont="1" applyFill="1" applyBorder="1" applyAlignment="1">
      <alignment horizontal="center"/>
    </xf>
    <xf numFmtId="0" fontId="22" fillId="10" borderId="23" xfId="0" applyFont="1" applyFill="1" applyBorder="1" applyAlignment="1">
      <alignment horizontal="center"/>
    </xf>
    <xf numFmtId="0" fontId="19" fillId="0" borderId="12" xfId="2" applyFont="1" applyFill="1" applyBorder="1" applyAlignment="1">
      <alignment horizontal="center" vertical="center"/>
    </xf>
    <xf numFmtId="0" fontId="20" fillId="10" borderId="25" xfId="0" applyFont="1" applyFill="1" applyBorder="1" applyAlignment="1">
      <alignment vertical="center"/>
    </xf>
    <xf numFmtId="0" fontId="21" fillId="11" borderId="12" xfId="2" applyFont="1" applyFill="1" applyBorder="1" applyAlignment="1">
      <alignment horizontal="center" vertical="center"/>
    </xf>
    <xf numFmtId="0" fontId="19" fillId="11" borderId="12" xfId="2" applyFont="1" applyFill="1" applyBorder="1" applyAlignment="1">
      <alignment horizontal="center"/>
    </xf>
    <xf numFmtId="0" fontId="19" fillId="11" borderId="12" xfId="1" applyFont="1" applyFill="1" applyBorder="1" applyAlignment="1">
      <alignment horizontal="center"/>
    </xf>
    <xf numFmtId="0" fontId="19" fillId="10" borderId="26" xfId="1" applyFont="1" applyFill="1" applyBorder="1" applyAlignment="1">
      <alignment horizontal="center"/>
    </xf>
    <xf numFmtId="0" fontId="19" fillId="10" borderId="27" xfId="1" applyFont="1" applyFill="1" applyBorder="1" applyAlignment="1">
      <alignment horizontal="center"/>
    </xf>
    <xf numFmtId="0" fontId="19" fillId="10" borderId="28" xfId="1" applyFont="1" applyFill="1" applyBorder="1" applyAlignment="1">
      <alignment horizontal="center"/>
    </xf>
    <xf numFmtId="0" fontId="23" fillId="12" borderId="29" xfId="0" applyFont="1" applyFill="1" applyBorder="1" applyAlignment="1">
      <alignment horizontal="center"/>
    </xf>
    <xf numFmtId="0" fontId="23" fillId="13" borderId="29" xfId="1" applyFont="1" applyFill="1" applyBorder="1" applyAlignment="1">
      <alignment horizontal="center"/>
    </xf>
    <xf numFmtId="0" fontId="23" fillId="12" borderId="4" xfId="1" applyFont="1" applyFill="1" applyBorder="1" applyAlignment="1">
      <alignment horizontal="center"/>
    </xf>
    <xf numFmtId="0" fontId="23" fillId="12" borderId="5" xfId="1" applyFont="1" applyFill="1" applyBorder="1" applyAlignment="1">
      <alignment horizontal="center"/>
    </xf>
    <xf numFmtId="0" fontId="23" fillId="12" borderId="30" xfId="1" applyFont="1" applyFill="1" applyBorder="1" applyAlignment="1">
      <alignment horizontal="center"/>
    </xf>
    <xf numFmtId="0" fontId="23" fillId="12" borderId="31" xfId="0" applyFont="1" applyFill="1" applyBorder="1" applyAlignment="1">
      <alignment horizontal="center"/>
    </xf>
    <xf numFmtId="0" fontId="23" fillId="13" borderId="31" xfId="1" applyFont="1" applyFill="1" applyBorder="1" applyAlignment="1">
      <alignment horizontal="center"/>
    </xf>
    <xf numFmtId="0" fontId="23" fillId="12" borderId="1" xfId="1" applyFont="1" applyFill="1" applyBorder="1" applyAlignment="1">
      <alignment horizontal="center"/>
    </xf>
    <xf numFmtId="0" fontId="19" fillId="10" borderId="6" xfId="1" applyFont="1" applyFill="1" applyBorder="1" applyAlignment="1">
      <alignment horizontal="center"/>
    </xf>
    <xf numFmtId="0" fontId="19" fillId="10" borderId="32" xfId="1" applyFont="1" applyFill="1" applyBorder="1" applyAlignment="1">
      <alignment horizontal="center"/>
    </xf>
    <xf numFmtId="0" fontId="19" fillId="10" borderId="9" xfId="1" applyFont="1" applyFill="1" applyBorder="1" applyAlignment="1">
      <alignment horizontal="center"/>
    </xf>
    <xf numFmtId="0" fontId="22" fillId="10" borderId="9" xfId="0" applyFont="1" applyFill="1" applyBorder="1" applyAlignment="1">
      <alignment horizontal="center"/>
    </xf>
    <xf numFmtId="0" fontId="19" fillId="10" borderId="33" xfId="1" applyFont="1" applyFill="1" applyBorder="1" applyAlignment="1">
      <alignment horizontal="center"/>
    </xf>
    <xf numFmtId="0" fontId="19" fillId="10" borderId="12" xfId="1" applyFont="1" applyFill="1" applyBorder="1" applyAlignment="1">
      <alignment horizontal="center"/>
    </xf>
    <xf numFmtId="0" fontId="23" fillId="12" borderId="29" xfId="1" applyFont="1" applyFill="1" applyBorder="1" applyAlignment="1">
      <alignment horizontal="center"/>
    </xf>
    <xf numFmtId="0" fontId="23" fillId="12" borderId="17" xfId="1" applyFont="1" applyFill="1" applyBorder="1" applyAlignment="1">
      <alignment horizontal="center"/>
    </xf>
    <xf numFmtId="0" fontId="23" fillId="12" borderId="34" xfId="1" applyFont="1" applyFill="1" applyBorder="1" applyAlignment="1">
      <alignment horizontal="center"/>
    </xf>
    <xf numFmtId="0" fontId="23" fillId="12" borderId="31" xfId="1" applyFont="1" applyFill="1" applyBorder="1" applyAlignment="1">
      <alignment horizontal="center"/>
    </xf>
    <xf numFmtId="0" fontId="19" fillId="10" borderId="23" xfId="0" applyFont="1" applyFill="1" applyBorder="1" applyAlignment="1">
      <alignment horizontal="center"/>
    </xf>
    <xf numFmtId="0" fontId="23" fillId="12" borderId="35" xfId="1" applyFont="1" applyFill="1" applyBorder="1" applyAlignment="1">
      <alignment horizontal="center"/>
    </xf>
    <xf numFmtId="0" fontId="7" fillId="0" borderId="0" xfId="0" applyFont="1"/>
    <xf numFmtId="0" fontId="24" fillId="8" borderId="0" xfId="0" applyFont="1" applyFill="1"/>
    <xf numFmtId="0" fontId="24" fillId="0" borderId="0" xfId="0" applyFont="1"/>
    <xf numFmtId="0" fontId="24" fillId="7" borderId="0" xfId="0" applyFont="1" applyFill="1"/>
    <xf numFmtId="0" fontId="24" fillId="14" borderId="0" xfId="0" applyFont="1" applyFill="1"/>
    <xf numFmtId="0" fontId="24" fillId="10" borderId="0" xfId="0" applyFont="1" applyFill="1"/>
    <xf numFmtId="0" fontId="24" fillId="0" borderId="0" xfId="0" applyFont="1" applyFill="1"/>
    <xf numFmtId="0" fontId="24" fillId="0" borderId="0" xfId="0" applyFont="1" applyFill="1" applyAlignment="1">
      <alignment horizontal="center" vertical="center"/>
    </xf>
    <xf numFmtId="0" fontId="23" fillId="0" borderId="0" xfId="0" applyFon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Alignment="1">
      <alignment horizontal="center" vertical="center"/>
    </xf>
    <xf numFmtId="0" fontId="0" fillId="9" borderId="0" xfId="0" applyFill="1" applyAlignment="1">
      <alignment horizontal="center" vertical="center"/>
    </xf>
    <xf numFmtId="0" fontId="0" fillId="9" borderId="36" xfId="0" applyFill="1" applyBorder="1" applyAlignment="1">
      <alignment horizontal="center" vertical="center"/>
    </xf>
    <xf numFmtId="0" fontId="0" fillId="10" borderId="0" xfId="0" applyFill="1"/>
    <xf numFmtId="0" fontId="26" fillId="15" borderId="37" xfId="0" applyFont="1" applyFill="1" applyBorder="1" applyAlignment="1">
      <alignment horizontal="center" vertical="center" textRotation="255"/>
    </xf>
    <xf numFmtId="0" fontId="26" fillId="15" borderId="38" xfId="0" applyFont="1" applyFill="1" applyBorder="1" applyAlignment="1">
      <alignment horizontal="center" vertical="center" textRotation="255"/>
    </xf>
    <xf numFmtId="0" fontId="20" fillId="0" borderId="6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left" vertical="center"/>
    </xf>
    <xf numFmtId="0" fontId="27" fillId="0" borderId="39" xfId="0" applyFont="1" applyFill="1" applyBorder="1" applyAlignment="1">
      <alignment horizontal="left"/>
    </xf>
    <xf numFmtId="0" fontId="20" fillId="0" borderId="40" xfId="0" applyFont="1" applyFill="1" applyBorder="1" applyAlignment="1">
      <alignment horizontal="center"/>
    </xf>
    <xf numFmtId="0" fontId="20" fillId="0" borderId="39" xfId="0" applyFont="1" applyFill="1" applyBorder="1" applyAlignment="1">
      <alignment horizontal="center"/>
    </xf>
    <xf numFmtId="0" fontId="20" fillId="0" borderId="41" xfId="0" applyFont="1" applyFill="1" applyBorder="1" applyAlignment="1">
      <alignment horizontal="center" vertical="center"/>
    </xf>
    <xf numFmtId="0" fontId="20" fillId="0" borderId="11" xfId="0" applyFont="1" applyFill="1" applyBorder="1" applyAlignment="1">
      <alignment horizontal="center" vertical="center"/>
    </xf>
    <xf numFmtId="0" fontId="20" fillId="0" borderId="19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left" vertical="center"/>
    </xf>
    <xf numFmtId="0" fontId="27" fillId="0" borderId="9" xfId="0" applyFont="1" applyFill="1" applyBorder="1" applyAlignment="1">
      <alignment horizontal="left"/>
    </xf>
    <xf numFmtId="0" fontId="20" fillId="0" borderId="42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/>
    </xf>
    <xf numFmtId="0" fontId="20" fillId="0" borderId="44" xfId="0" applyFont="1" applyFill="1" applyBorder="1" applyAlignment="1">
      <alignment horizontal="left" vertical="center"/>
    </xf>
    <xf numFmtId="0" fontId="27" fillId="0" borderId="44" xfId="0" applyFont="1" applyFill="1" applyBorder="1" applyAlignment="1">
      <alignment horizontal="center" vertical="center"/>
    </xf>
    <xf numFmtId="1" fontId="20" fillId="0" borderId="40" xfId="0" applyNumberFormat="1" applyFont="1" applyFill="1" applyBorder="1" applyAlignment="1">
      <alignment horizontal="center" vertical="center"/>
    </xf>
    <xf numFmtId="0" fontId="20" fillId="0" borderId="39" xfId="0" applyFont="1" applyFill="1" applyBorder="1" applyAlignment="1">
      <alignment horizontal="center" vertical="center"/>
    </xf>
    <xf numFmtId="0" fontId="27" fillId="0" borderId="45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1" fontId="27" fillId="0" borderId="29" xfId="0" applyNumberFormat="1" applyFont="1" applyFill="1" applyBorder="1" applyAlignment="1">
      <alignment horizontal="center" vertical="center"/>
    </xf>
    <xf numFmtId="0" fontId="27" fillId="0" borderId="46" xfId="0" applyFont="1" applyFill="1" applyBorder="1" applyAlignment="1">
      <alignment horizontal="center" vertical="center"/>
    </xf>
    <xf numFmtId="0" fontId="27" fillId="0" borderId="47" xfId="0" applyFont="1" applyFill="1" applyBorder="1" applyAlignment="1">
      <alignment horizontal="center" vertical="center"/>
    </xf>
    <xf numFmtId="0" fontId="27" fillId="0" borderId="48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left"/>
    </xf>
    <xf numFmtId="0" fontId="20" fillId="0" borderId="49" xfId="0" applyFont="1" applyFill="1" applyBorder="1" applyAlignment="1">
      <alignment horizontal="center" vertical="center"/>
    </xf>
    <xf numFmtId="0" fontId="20" fillId="0" borderId="22" xfId="0" applyFont="1" applyFill="1" applyBorder="1" applyAlignment="1">
      <alignment horizontal="center" vertical="center"/>
    </xf>
    <xf numFmtId="0" fontId="20" fillId="0" borderId="50" xfId="0" applyFont="1" applyFill="1" applyBorder="1" applyAlignment="1">
      <alignment horizontal="center" vertical="center"/>
    </xf>
    <xf numFmtId="0" fontId="20" fillId="0" borderId="51" xfId="0" applyFont="1" applyFill="1" applyBorder="1" applyAlignment="1">
      <alignment horizontal="center"/>
    </xf>
    <xf numFmtId="0" fontId="20" fillId="0" borderId="9" xfId="0" applyFont="1" applyFill="1" applyBorder="1" applyAlignment="1">
      <alignment horizontal="left"/>
    </xf>
    <xf numFmtId="0" fontId="20" fillId="0" borderId="12" xfId="0" applyFont="1" applyFill="1" applyBorder="1" applyAlignment="1">
      <alignment horizontal="center"/>
    </xf>
    <xf numFmtId="0" fontId="20" fillId="0" borderId="52" xfId="0" applyFont="1" applyFill="1" applyBorder="1" applyAlignment="1">
      <alignment horizontal="center" vertical="center"/>
    </xf>
    <xf numFmtId="0" fontId="20" fillId="0" borderId="14" xfId="0" applyFont="1" applyFill="1" applyBorder="1" applyAlignment="1">
      <alignment horizontal="center" vertical="center"/>
    </xf>
    <xf numFmtId="0" fontId="20" fillId="0" borderId="20" xfId="0" applyFont="1" applyFill="1" applyBorder="1" applyAlignment="1">
      <alignment horizontal="center" vertical="center"/>
    </xf>
    <xf numFmtId="0" fontId="27" fillId="0" borderId="29" xfId="0" applyFont="1" applyFill="1" applyBorder="1" applyAlignment="1">
      <alignment horizontal="center" vertical="center"/>
    </xf>
    <xf numFmtId="0" fontId="27" fillId="0" borderId="53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left" vertical="center"/>
    </xf>
    <xf numFmtId="0" fontId="27" fillId="10" borderId="44" xfId="0" applyFont="1" applyFill="1" applyBorder="1" applyAlignment="1">
      <alignment horizontal="left"/>
    </xf>
    <xf numFmtId="1" fontId="20" fillId="10" borderId="40" xfId="0" applyNumberFormat="1" applyFont="1" applyFill="1" applyBorder="1" applyAlignment="1">
      <alignment horizontal="center"/>
    </xf>
    <xf numFmtId="0" fontId="20" fillId="10" borderId="39" xfId="0" applyFont="1" applyFill="1" applyBorder="1" applyAlignment="1">
      <alignment horizontal="center"/>
    </xf>
    <xf numFmtId="0" fontId="20" fillId="0" borderId="55" xfId="0" applyFont="1" applyFill="1" applyBorder="1" applyAlignment="1">
      <alignment horizontal="center" vertical="center"/>
    </xf>
    <xf numFmtId="0" fontId="20" fillId="0" borderId="56" xfId="0" applyFont="1" applyFill="1" applyBorder="1" applyAlignment="1">
      <alignment horizontal="center" vertical="center"/>
    </xf>
    <xf numFmtId="0" fontId="27" fillId="10" borderId="54" xfId="0" applyFont="1" applyFill="1" applyBorder="1" applyAlignment="1">
      <alignment horizontal="left"/>
    </xf>
    <xf numFmtId="0" fontId="20" fillId="10" borderId="40" xfId="0" applyFont="1" applyFill="1" applyBorder="1" applyAlignment="1">
      <alignment horizontal="center"/>
    </xf>
    <xf numFmtId="0" fontId="20" fillId="10" borderId="54" xfId="0" applyFont="1" applyFill="1" applyBorder="1" applyAlignment="1">
      <alignment horizontal="center"/>
    </xf>
    <xf numFmtId="0" fontId="27" fillId="10" borderId="57" xfId="0" applyFont="1" applyFill="1" applyBorder="1" applyAlignment="1">
      <alignment horizontal="left"/>
    </xf>
    <xf numFmtId="0" fontId="27" fillId="10" borderId="24" xfId="0" applyFont="1" applyFill="1" applyBorder="1" applyAlignment="1">
      <alignment horizontal="left"/>
    </xf>
    <xf numFmtId="0" fontId="24" fillId="0" borderId="11" xfId="0" applyFont="1" applyFill="1" applyBorder="1"/>
    <xf numFmtId="0" fontId="24" fillId="0" borderId="19" xfId="0" applyFont="1" applyFill="1" applyBorder="1"/>
    <xf numFmtId="0" fontId="20" fillId="10" borderId="9" xfId="0" applyFont="1" applyFill="1" applyBorder="1" applyAlignment="1">
      <alignment horizontal="center"/>
    </xf>
    <xf numFmtId="0" fontId="22" fillId="10" borderId="41" xfId="0" applyFont="1" applyFill="1" applyBorder="1" applyAlignment="1">
      <alignment horizontal="center"/>
    </xf>
    <xf numFmtId="0" fontId="22" fillId="10" borderId="19" xfId="0" applyFont="1" applyFill="1" applyBorder="1" applyAlignment="1">
      <alignment horizontal="center"/>
    </xf>
    <xf numFmtId="0" fontId="27" fillId="10" borderId="1" xfId="0" applyFont="1" applyFill="1" applyBorder="1" applyAlignment="1">
      <alignment horizontal="left"/>
    </xf>
    <xf numFmtId="0" fontId="20" fillId="10" borderId="31" xfId="0" applyFont="1" applyFill="1" applyBorder="1" applyAlignment="1">
      <alignment horizontal="center"/>
    </xf>
    <xf numFmtId="0" fontId="20" fillId="10" borderId="58" xfId="0" applyFont="1" applyFill="1" applyBorder="1" applyAlignment="1">
      <alignment horizontal="center"/>
    </xf>
    <xf numFmtId="0" fontId="27" fillId="0" borderId="30" xfId="0" applyFont="1" applyFill="1" applyBorder="1" applyAlignment="1">
      <alignment horizontal="left" vertical="center"/>
    </xf>
    <xf numFmtId="0" fontId="27" fillId="0" borderId="59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left" vertical="center"/>
    </xf>
    <xf numFmtId="0" fontId="27" fillId="0" borderId="60" xfId="0" applyFont="1" applyFill="1" applyBorder="1" applyAlignment="1">
      <alignment horizontal="left"/>
    </xf>
    <xf numFmtId="0" fontId="20" fillId="0" borderId="60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center"/>
    </xf>
    <xf numFmtId="0" fontId="27" fillId="0" borderId="44" xfId="0" applyFont="1" applyFill="1" applyBorder="1" applyAlignment="1">
      <alignment horizontal="left"/>
    </xf>
    <xf numFmtId="0" fontId="20" fillId="0" borderId="44" xfId="0" applyFont="1" applyFill="1" applyBorder="1" applyAlignment="1">
      <alignment horizontal="center"/>
    </xf>
    <xf numFmtId="0" fontId="20" fillId="0" borderId="54" xfId="0" applyFont="1" applyFill="1" applyBorder="1" applyAlignment="1">
      <alignment horizontal="left" vertical="center"/>
    </xf>
    <xf numFmtId="0" fontId="27" fillId="0" borderId="57" xfId="0" applyFont="1" applyFill="1" applyBorder="1" applyAlignment="1">
      <alignment horizontal="left"/>
    </xf>
    <xf numFmtId="0" fontId="20" fillId="0" borderId="61" xfId="0" applyFont="1" applyFill="1" applyBorder="1" applyAlignment="1">
      <alignment horizontal="center" vertical="center"/>
    </xf>
    <xf numFmtId="0" fontId="20" fillId="0" borderId="8" xfId="0" applyFont="1" applyFill="1" applyBorder="1" applyAlignment="1">
      <alignment horizontal="center" vertical="center"/>
    </xf>
    <xf numFmtId="0" fontId="20" fillId="0" borderId="18" xfId="0" applyFont="1" applyFill="1" applyBorder="1" applyAlignment="1">
      <alignment horizontal="center" vertical="center"/>
    </xf>
    <xf numFmtId="0" fontId="20" fillId="0" borderId="62" xfId="0" applyFont="1" applyFill="1" applyBorder="1" applyAlignment="1">
      <alignment horizontal="center" vertical="center"/>
    </xf>
    <xf numFmtId="0" fontId="20" fillId="0" borderId="63" xfId="0" applyFont="1" applyFill="1" applyBorder="1" applyAlignment="1">
      <alignment horizontal="center" vertical="center"/>
    </xf>
    <xf numFmtId="0" fontId="20" fillId="0" borderId="64" xfId="0" applyFont="1" applyFill="1" applyBorder="1" applyAlignment="1">
      <alignment horizontal="center" vertical="center"/>
    </xf>
    <xf numFmtId="0" fontId="20" fillId="0" borderId="9" xfId="0" applyFont="1" applyFill="1" applyBorder="1" applyAlignment="1">
      <alignment horizontal="center" vertical="center"/>
    </xf>
    <xf numFmtId="0" fontId="27" fillId="10" borderId="40" xfId="0" applyFont="1" applyFill="1" applyBorder="1" applyAlignment="1">
      <alignment horizontal="left"/>
    </xf>
    <xf numFmtId="0" fontId="20" fillId="10" borderId="55" xfId="0" applyFont="1" applyFill="1" applyBorder="1" applyAlignment="1">
      <alignment horizontal="center" vertical="center"/>
    </xf>
    <xf numFmtId="0" fontId="20" fillId="10" borderId="65" xfId="0" applyFont="1" applyFill="1" applyBorder="1" applyAlignment="1">
      <alignment horizontal="center" vertical="center"/>
    </xf>
    <xf numFmtId="0" fontId="20" fillId="10" borderId="42" xfId="0" applyFont="1" applyFill="1" applyBorder="1" applyAlignment="1">
      <alignment horizontal="center" vertical="center"/>
    </xf>
    <xf numFmtId="0" fontId="24" fillId="10" borderId="40" xfId="0" applyFont="1" applyFill="1" applyBorder="1"/>
    <xf numFmtId="0" fontId="22" fillId="10" borderId="65" xfId="0" applyFont="1" applyFill="1" applyBorder="1" applyAlignment="1">
      <alignment horizontal="center"/>
    </xf>
    <xf numFmtId="0" fontId="22" fillId="10" borderId="42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/>
    </xf>
    <xf numFmtId="0" fontId="20" fillId="0" borderId="66" xfId="0" applyFont="1" applyFill="1" applyBorder="1" applyAlignment="1">
      <alignment horizontal="center"/>
    </xf>
    <xf numFmtId="0" fontId="20" fillId="0" borderId="67" xfId="0" applyFont="1" applyFill="1" applyBorder="1" applyAlignment="1">
      <alignment horizontal="center" vertical="center"/>
    </xf>
    <xf numFmtId="0" fontId="20" fillId="0" borderId="27" xfId="0" applyFont="1" applyFill="1" applyBorder="1" applyAlignment="1">
      <alignment horizontal="center" vertical="center"/>
    </xf>
    <xf numFmtId="0" fontId="20" fillId="0" borderId="68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71" xfId="0" applyFont="1" applyFill="1" applyBorder="1" applyAlignment="1">
      <alignment horizontal="center" vertical="center"/>
    </xf>
    <xf numFmtId="0" fontId="27" fillId="0" borderId="72" xfId="0" applyFont="1" applyFill="1" applyBorder="1" applyAlignment="1">
      <alignment horizontal="center" vertical="center"/>
    </xf>
    <xf numFmtId="0" fontId="27" fillId="0" borderId="73" xfId="0" applyFont="1" applyFill="1" applyBorder="1" applyAlignment="1">
      <alignment horizontal="center" vertical="center"/>
    </xf>
    <xf numFmtId="0" fontId="27" fillId="0" borderId="74" xfId="0" applyFont="1" applyFill="1" applyBorder="1" applyAlignment="1">
      <alignment horizontal="center" vertical="center"/>
    </xf>
    <xf numFmtId="0" fontId="27" fillId="10" borderId="39" xfId="0" applyFont="1" applyFill="1" applyBorder="1" applyAlignment="1">
      <alignment horizontal="left"/>
    </xf>
    <xf numFmtId="0" fontId="20" fillId="10" borderId="6" xfId="0" applyFont="1" applyFill="1" applyBorder="1" applyAlignment="1">
      <alignment horizontal="center"/>
    </xf>
    <xf numFmtId="0" fontId="20" fillId="10" borderId="75" xfId="0" applyFont="1" applyFill="1" applyBorder="1" applyAlignment="1">
      <alignment horizontal="center" vertical="center"/>
    </xf>
    <xf numFmtId="0" fontId="20" fillId="10" borderId="56" xfId="0" applyFont="1" applyFill="1" applyBorder="1" applyAlignment="1">
      <alignment horizontal="center" vertical="center"/>
    </xf>
    <xf numFmtId="0" fontId="20" fillId="10" borderId="10" xfId="0" applyFont="1" applyFill="1" applyBorder="1" applyAlignment="1">
      <alignment horizontal="center" vertical="center"/>
    </xf>
    <xf numFmtId="0" fontId="20" fillId="10" borderId="11" xfId="0" applyFont="1" applyFill="1" applyBorder="1" applyAlignment="1">
      <alignment horizontal="center" vertical="center"/>
    </xf>
    <xf numFmtId="0" fontId="20" fillId="10" borderId="19" xfId="0" applyFont="1" applyFill="1" applyBorder="1" applyAlignment="1">
      <alignment horizontal="center" vertical="center"/>
    </xf>
    <xf numFmtId="0" fontId="27" fillId="10" borderId="0" xfId="0" applyFont="1" applyFill="1" applyBorder="1" applyAlignment="1">
      <alignment horizontal="left"/>
    </xf>
    <xf numFmtId="0" fontId="20" fillId="10" borderId="76" xfId="0" applyFont="1" applyFill="1" applyBorder="1" applyAlignment="1">
      <alignment horizontal="center" vertical="center"/>
    </xf>
    <xf numFmtId="0" fontId="20" fillId="10" borderId="63" xfId="0" applyFont="1" applyFill="1" applyBorder="1" applyAlignment="1">
      <alignment horizontal="center" vertical="center"/>
    </xf>
    <xf numFmtId="0" fontId="20" fillId="10" borderId="0" xfId="0" applyFont="1" applyFill="1" applyBorder="1" applyAlignment="1">
      <alignment horizontal="center" vertical="center"/>
    </xf>
    <xf numFmtId="0" fontId="27" fillId="10" borderId="9" xfId="0" applyFont="1" applyFill="1" applyBorder="1" applyAlignment="1">
      <alignment horizontal="left"/>
    </xf>
    <xf numFmtId="0" fontId="20" fillId="10" borderId="41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horizontal="left" vertical="center"/>
    </xf>
    <xf numFmtId="0" fontId="20" fillId="10" borderId="43" xfId="0" applyFont="1" applyFill="1" applyBorder="1" applyAlignment="1">
      <alignment horizontal="center"/>
    </xf>
    <xf numFmtId="0" fontId="20" fillId="10" borderId="33" xfId="0" applyFont="1" applyFill="1" applyBorder="1" applyAlignment="1">
      <alignment horizontal="center"/>
    </xf>
    <xf numFmtId="0" fontId="20" fillId="10" borderId="77" xfId="0" applyFont="1" applyFill="1" applyBorder="1" applyAlignment="1">
      <alignment horizontal="center" vertical="center"/>
    </xf>
    <xf numFmtId="0" fontId="27" fillId="16" borderId="71" xfId="0" applyFont="1" applyFill="1" applyBorder="1" applyAlignment="1">
      <alignment horizontal="center" vertical="center"/>
    </xf>
    <xf numFmtId="0" fontId="27" fillId="16" borderId="72" xfId="0" applyFont="1" applyFill="1" applyBorder="1" applyAlignment="1">
      <alignment horizontal="center" vertical="center"/>
    </xf>
    <xf numFmtId="0" fontId="27" fillId="16" borderId="69" xfId="0" applyFont="1" applyFill="1" applyBorder="1" applyAlignment="1">
      <alignment horizontal="center" vertical="center"/>
    </xf>
    <xf numFmtId="0" fontId="27" fillId="16" borderId="73" xfId="0" applyFont="1" applyFill="1" applyBorder="1" applyAlignment="1">
      <alignment horizontal="center" vertical="center"/>
    </xf>
    <xf numFmtId="0" fontId="27" fillId="16" borderId="74" xfId="0" applyFont="1" applyFill="1" applyBorder="1" applyAlignment="1">
      <alignment horizontal="center" vertical="center"/>
    </xf>
    <xf numFmtId="1" fontId="27" fillId="16" borderId="29" xfId="0" applyNumberFormat="1" applyFont="1" applyFill="1" applyBorder="1" applyAlignment="1">
      <alignment horizontal="center"/>
    </xf>
    <xf numFmtId="0" fontId="27" fillId="16" borderId="46" xfId="0" applyFont="1" applyFill="1" applyBorder="1" applyAlignment="1">
      <alignment horizontal="center"/>
    </xf>
    <xf numFmtId="0" fontId="27" fillId="16" borderId="45" xfId="0" applyFont="1" applyFill="1" applyBorder="1" applyAlignment="1">
      <alignment horizontal="center" vertical="center"/>
    </xf>
    <xf numFmtId="0" fontId="27" fillId="16" borderId="47" xfId="0" applyFont="1" applyFill="1" applyBorder="1" applyAlignment="1">
      <alignment horizontal="center" vertical="center"/>
    </xf>
    <xf numFmtId="0" fontId="27" fillId="16" borderId="59" xfId="0" applyFont="1" applyFill="1" applyBorder="1" applyAlignment="1">
      <alignment horizontal="center" vertical="center"/>
    </xf>
    <xf numFmtId="0" fontId="20" fillId="0" borderId="0" xfId="0" applyFont="1" applyFill="1" applyBorder="1" applyAlignment="1">
      <alignment horizontal="center" vertical="center"/>
    </xf>
    <xf numFmtId="0" fontId="20" fillId="16" borderId="29" xfId="0" applyFont="1" applyFill="1" applyBorder="1" applyAlignment="1">
      <alignment horizontal="center" vertical="center"/>
    </xf>
    <xf numFmtId="0" fontId="20" fillId="16" borderId="46" xfId="0" applyFont="1" applyFill="1" applyBorder="1" applyAlignment="1">
      <alignment horizontal="center" vertical="center"/>
    </xf>
    <xf numFmtId="0" fontId="20" fillId="16" borderId="45" xfId="0" applyFont="1" applyFill="1" applyBorder="1" applyAlignment="1">
      <alignment horizontal="center" vertical="center"/>
    </xf>
    <xf numFmtId="0" fontId="20" fillId="16" borderId="47" xfId="0" applyFont="1" applyFill="1" applyBorder="1" applyAlignment="1">
      <alignment horizontal="center" vertical="center"/>
    </xf>
    <xf numFmtId="0" fontId="20" fillId="16" borderId="59" xfId="0" applyFont="1" applyFill="1" applyBorder="1" applyAlignment="1">
      <alignment horizontal="center" vertical="center"/>
    </xf>
    <xf numFmtId="1" fontId="27" fillId="0" borderId="71" xfId="0" applyNumberFormat="1" applyFont="1" applyFill="1" applyBorder="1" applyAlignment="1">
      <alignment horizontal="center" vertical="center"/>
    </xf>
    <xf numFmtId="0" fontId="30" fillId="0" borderId="31" xfId="0" applyFont="1" applyFill="1" applyBorder="1" applyAlignment="1">
      <alignment horizontal="center"/>
    </xf>
    <xf numFmtId="0" fontId="31" fillId="0" borderId="29" xfId="0" applyFont="1" applyFill="1" applyBorder="1" applyAlignment="1">
      <alignment horizontal="center"/>
    </xf>
    <xf numFmtId="0" fontId="31" fillId="0" borderId="62" xfId="0" applyFont="1" applyFill="1" applyBorder="1" applyAlignment="1">
      <alignment horizontal="center" vertical="center"/>
    </xf>
    <xf numFmtId="0" fontId="31" fillId="10" borderId="0" xfId="0" applyFont="1" applyFill="1" applyBorder="1" applyAlignment="1">
      <alignment horizontal="center" vertical="center"/>
    </xf>
    <xf numFmtId="0" fontId="30" fillId="0" borderId="29" xfId="0" applyFont="1" applyFill="1" applyBorder="1" applyAlignment="1">
      <alignment horizontal="center"/>
    </xf>
    <xf numFmtId="0" fontId="30" fillId="0" borderId="78" xfId="0" applyFont="1" applyFill="1" applyBorder="1" applyAlignment="1">
      <alignment horizontal="center"/>
    </xf>
    <xf numFmtId="0" fontId="31" fillId="0" borderId="59" xfId="0" applyFont="1" applyFill="1" applyBorder="1" applyAlignment="1">
      <alignment horizontal="center" vertical="center"/>
    </xf>
    <xf numFmtId="0" fontId="31" fillId="10" borderId="47" xfId="0" applyFont="1" applyFill="1" applyBorder="1" applyAlignment="1">
      <alignment horizontal="center" vertical="center"/>
    </xf>
    <xf numFmtId="0" fontId="31" fillId="10" borderId="53" xfId="0" applyFont="1" applyFill="1" applyBorder="1" applyAlignment="1">
      <alignment horizontal="center" vertical="center"/>
    </xf>
    <xf numFmtId="1" fontId="30" fillId="0" borderId="29" xfId="0" applyNumberFormat="1" applyFont="1" applyFill="1" applyBorder="1" applyAlignment="1">
      <alignment horizontal="center"/>
    </xf>
    <xf numFmtId="0" fontId="31" fillId="0" borderId="16" xfId="0" applyFont="1" applyFill="1" applyBorder="1" applyAlignment="1">
      <alignment horizontal="center"/>
    </xf>
    <xf numFmtId="0" fontId="29" fillId="0" borderId="45" xfId="0" applyFont="1" applyFill="1" applyBorder="1" applyAlignment="1">
      <alignment horizontal="left" vertical="center"/>
    </xf>
    <xf numFmtId="0" fontId="29" fillId="0" borderId="30" xfId="0" applyFont="1" applyFill="1" applyBorder="1" applyAlignment="1">
      <alignment horizontal="left" vertical="center"/>
    </xf>
    <xf numFmtId="0" fontId="29" fillId="0" borderId="16" xfId="0" applyFont="1" applyFill="1" applyBorder="1" applyAlignment="1">
      <alignment horizontal="left" vertical="center"/>
    </xf>
    <xf numFmtId="0" fontId="31" fillId="0" borderId="29" xfId="0" applyFont="1" applyFill="1" applyBorder="1" applyAlignment="1">
      <alignment horizontal="center" vertical="center"/>
    </xf>
    <xf numFmtId="2" fontId="31" fillId="0" borderId="16" xfId="0" applyNumberFormat="1" applyFont="1" applyFill="1" applyBorder="1" applyAlignment="1">
      <alignment horizontal="center" vertical="center"/>
    </xf>
    <xf numFmtId="0" fontId="31" fillId="0" borderId="46" xfId="0" applyFont="1" applyFill="1" applyBorder="1" applyAlignment="1">
      <alignment horizontal="center" vertical="center"/>
    </xf>
    <xf numFmtId="0" fontId="31" fillId="10" borderId="30" xfId="0" applyFont="1" applyFill="1" applyBorder="1" applyAlignment="1">
      <alignment horizontal="center" vertical="center"/>
    </xf>
    <xf numFmtId="0" fontId="29" fillId="10" borderId="3" xfId="0" applyFont="1" applyFill="1" applyBorder="1" applyAlignment="1">
      <alignment vertical="center"/>
    </xf>
    <xf numFmtId="17" fontId="0" fillId="0" borderId="0" xfId="0" applyNumberFormat="1"/>
    <xf numFmtId="0" fontId="7" fillId="15" borderId="79" xfId="0" applyFont="1" applyFill="1" applyBorder="1" applyAlignment="1" applyProtection="1">
      <alignment horizontal="center" vertical="center" textRotation="90"/>
      <protection locked="0"/>
    </xf>
    <xf numFmtId="0" fontId="7" fillId="15" borderId="80" xfId="0" applyFont="1" applyFill="1" applyBorder="1" applyAlignment="1" applyProtection="1">
      <alignment horizontal="center" vertical="center" textRotation="90"/>
      <protection locked="0"/>
    </xf>
    <xf numFmtId="0" fontId="26" fillId="15" borderId="81" xfId="0" applyFont="1" applyFill="1" applyBorder="1" applyAlignment="1">
      <alignment horizontal="center" vertical="center" textRotation="255"/>
    </xf>
    <xf numFmtId="0" fontId="20" fillId="0" borderId="51" xfId="0" applyFont="1" applyFill="1" applyBorder="1" applyAlignment="1">
      <alignment horizontal="center" vertical="center"/>
    </xf>
    <xf numFmtId="0" fontId="20" fillId="0" borderId="7" xfId="0" applyFont="1" applyFill="1" applyBorder="1" applyAlignment="1">
      <alignment horizontal="center" vertical="center"/>
    </xf>
    <xf numFmtId="0" fontId="20" fillId="0" borderId="24" xfId="0" applyFont="1" applyFill="1" applyBorder="1" applyAlignment="1">
      <alignment horizontal="center" vertical="center"/>
    </xf>
    <xf numFmtId="0" fontId="20" fillId="0" borderId="82" xfId="0" applyFont="1" applyFill="1" applyBorder="1" applyAlignment="1">
      <alignment horizontal="center" vertical="center"/>
    </xf>
    <xf numFmtId="0" fontId="20" fillId="0" borderId="83" xfId="0" applyFont="1" applyFill="1" applyBorder="1" applyAlignment="1">
      <alignment horizontal="center" vertical="center"/>
    </xf>
    <xf numFmtId="1" fontId="20" fillId="0" borderId="82" xfId="0" applyNumberFormat="1" applyFont="1" applyFill="1" applyBorder="1" applyAlignment="1">
      <alignment horizontal="center" vertical="center"/>
    </xf>
    <xf numFmtId="0" fontId="20" fillId="0" borderId="75" xfId="0" applyFont="1" applyFill="1" applyBorder="1" applyAlignment="1">
      <alignment horizontal="center" vertical="center"/>
    </xf>
    <xf numFmtId="0" fontId="20" fillId="0" borderId="6" xfId="0" applyFont="1" applyFill="1" applyBorder="1" applyAlignment="1">
      <alignment horizontal="center" vertical="center"/>
    </xf>
    <xf numFmtId="0" fontId="20" fillId="0" borderId="12" xfId="0" applyFont="1" applyFill="1" applyBorder="1" applyAlignment="1">
      <alignment horizontal="center" vertical="center"/>
    </xf>
    <xf numFmtId="0" fontId="20" fillId="0" borderId="84" xfId="0" applyFont="1" applyFill="1" applyBorder="1" applyAlignment="1">
      <alignment horizontal="center" vertical="center"/>
    </xf>
    <xf numFmtId="0" fontId="20" fillId="0" borderId="85" xfId="0" applyFont="1" applyFill="1" applyBorder="1" applyAlignment="1">
      <alignment horizontal="center" vertical="center"/>
    </xf>
    <xf numFmtId="0" fontId="20" fillId="0" borderId="54" xfId="0" applyFont="1" applyFill="1" applyBorder="1" applyAlignment="1">
      <alignment horizontal="center" vertical="center"/>
    </xf>
    <xf numFmtId="0" fontId="20" fillId="0" borderId="10" xfId="0" applyFont="1" applyFill="1" applyBorder="1" applyAlignment="1">
      <alignment horizontal="center" vertical="center"/>
    </xf>
    <xf numFmtId="0" fontId="20" fillId="10" borderId="9" xfId="0" applyFont="1" applyFill="1" applyBorder="1" applyAlignment="1">
      <alignment horizontal="center" vertical="center"/>
    </xf>
    <xf numFmtId="0" fontId="22" fillId="10" borderId="83" xfId="0" applyFont="1" applyFill="1" applyBorder="1" applyAlignment="1">
      <alignment horizontal="center"/>
    </xf>
    <xf numFmtId="0" fontId="20" fillId="0" borderId="58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1" fontId="27" fillId="0" borderId="16" xfId="0" applyNumberFormat="1" applyFont="1" applyFill="1" applyBorder="1" applyAlignment="1">
      <alignment horizontal="center" vertical="center"/>
    </xf>
    <xf numFmtId="1" fontId="20" fillId="0" borderId="6" xfId="0" applyNumberFormat="1" applyFont="1" applyFill="1" applyBorder="1" applyAlignment="1">
      <alignment horizontal="center" vertical="center"/>
    </xf>
    <xf numFmtId="0" fontId="20" fillId="0" borderId="86" xfId="0" applyFont="1" applyFill="1" applyBorder="1" applyAlignment="1">
      <alignment horizontal="center" vertical="center"/>
    </xf>
    <xf numFmtId="0" fontId="20" fillId="0" borderId="32" xfId="0" applyFont="1" applyFill="1" applyBorder="1" applyAlignment="1">
      <alignment horizontal="center" vertical="center"/>
    </xf>
    <xf numFmtId="0" fontId="20" fillId="0" borderId="60" xfId="0" applyFont="1" applyFill="1" applyBorder="1" applyAlignment="1">
      <alignment horizontal="center" vertical="center"/>
    </xf>
    <xf numFmtId="0" fontId="24" fillId="0" borderId="86" xfId="0" applyFont="1" applyFill="1" applyBorder="1"/>
    <xf numFmtId="1" fontId="27" fillId="0" borderId="46" xfId="0" applyNumberFormat="1" applyFont="1" applyFill="1" applyBorder="1" applyAlignment="1">
      <alignment horizontal="center" vertical="center"/>
    </xf>
    <xf numFmtId="0" fontId="20" fillId="0" borderId="40" xfId="0" applyFont="1" applyFill="1" applyBorder="1" applyAlignment="1">
      <alignment horizontal="center" vertical="center"/>
    </xf>
    <xf numFmtId="0" fontId="27" fillId="0" borderId="40" xfId="0" applyFont="1" applyFill="1" applyBorder="1" applyAlignment="1">
      <alignment horizontal="center" vertical="center"/>
    </xf>
    <xf numFmtId="0" fontId="20" fillId="0" borderId="87" xfId="0" applyFont="1" applyFill="1" applyBorder="1" applyAlignment="1">
      <alignment horizontal="center" vertical="center"/>
    </xf>
    <xf numFmtId="0" fontId="20" fillId="0" borderId="43" xfId="0" applyFont="1" applyFill="1" applyBorder="1" applyAlignment="1">
      <alignment horizontal="center" vertical="center"/>
    </xf>
    <xf numFmtId="0" fontId="20" fillId="0" borderId="36" xfId="0" applyFont="1" applyFill="1" applyBorder="1" applyAlignment="1">
      <alignment horizontal="center" vertical="center"/>
    </xf>
    <xf numFmtId="0" fontId="20" fillId="10" borderId="82" xfId="0" applyFont="1" applyFill="1" applyBorder="1" applyAlignment="1">
      <alignment horizontal="center" vertical="center"/>
    </xf>
    <xf numFmtId="0" fontId="20" fillId="10" borderId="40" xfId="0" applyFont="1" applyFill="1" applyBorder="1" applyAlignment="1">
      <alignment horizontal="center" vertical="center"/>
    </xf>
    <xf numFmtId="0" fontId="20" fillId="10" borderId="54" xfId="0" applyFont="1" applyFill="1" applyBorder="1" applyAlignment="1">
      <alignment horizontal="center" vertical="center"/>
    </xf>
    <xf numFmtId="0" fontId="22" fillId="10" borderId="82" xfId="0" applyFont="1" applyFill="1" applyBorder="1" applyAlignment="1">
      <alignment horizontal="center"/>
    </xf>
    <xf numFmtId="0" fontId="22" fillId="10" borderId="55" xfId="0" applyFont="1" applyFill="1" applyBorder="1" applyAlignment="1">
      <alignment horizontal="center"/>
    </xf>
    <xf numFmtId="0" fontId="22" fillId="10" borderId="40" xfId="0" applyFont="1" applyFill="1" applyBorder="1" applyAlignment="1">
      <alignment horizontal="center"/>
    </xf>
    <xf numFmtId="0" fontId="20" fillId="0" borderId="33" xfId="0" applyFont="1" applyFill="1" applyBorder="1" applyAlignment="1">
      <alignment horizontal="center" vertical="center"/>
    </xf>
    <xf numFmtId="0" fontId="20" fillId="0" borderId="88" xfId="0" applyFont="1" applyFill="1" applyBorder="1" applyAlignment="1">
      <alignment horizontal="center" vertical="center"/>
    </xf>
    <xf numFmtId="0" fontId="20" fillId="10" borderId="44" xfId="0" applyFont="1" applyFill="1" applyBorder="1" applyAlignment="1">
      <alignment horizontal="center" vertical="center"/>
    </xf>
    <xf numFmtId="0" fontId="20" fillId="10" borderId="49" xfId="0" applyFont="1" applyFill="1" applyBorder="1" applyAlignment="1">
      <alignment horizontal="center" vertical="center"/>
    </xf>
    <xf numFmtId="0" fontId="20" fillId="10" borderId="22" xfId="0" applyFont="1" applyFill="1" applyBorder="1" applyAlignment="1">
      <alignment horizontal="center" vertical="center"/>
    </xf>
    <xf numFmtId="0" fontId="20" fillId="10" borderId="50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horizontal="center"/>
    </xf>
    <xf numFmtId="0" fontId="20" fillId="10" borderId="51" xfId="0" applyFont="1" applyFill="1" applyBorder="1" applyAlignment="1">
      <alignment horizontal="center" vertical="center"/>
    </xf>
    <xf numFmtId="0" fontId="20" fillId="10" borderId="7" xfId="0" applyFont="1" applyFill="1" applyBorder="1" applyAlignment="1">
      <alignment horizontal="center" vertical="center"/>
    </xf>
    <xf numFmtId="0" fontId="20" fillId="10" borderId="43" xfId="0" applyFont="1" applyFill="1" applyBorder="1" applyAlignment="1">
      <alignment horizontal="center" vertical="center"/>
    </xf>
    <xf numFmtId="0" fontId="20" fillId="10" borderId="24" xfId="0" applyFont="1" applyFill="1" applyBorder="1" applyAlignment="1">
      <alignment horizontal="center" vertical="center"/>
    </xf>
    <xf numFmtId="0" fontId="20" fillId="10" borderId="33" xfId="0" applyFont="1" applyFill="1" applyBorder="1" applyAlignment="1">
      <alignment horizontal="center" vertical="center"/>
    </xf>
    <xf numFmtId="0" fontId="27" fillId="16" borderId="46" xfId="0" applyFont="1" applyFill="1" applyBorder="1" applyAlignment="1">
      <alignment horizontal="center" vertical="center"/>
    </xf>
    <xf numFmtId="0" fontId="20" fillId="0" borderId="76" xfId="0" applyFont="1" applyFill="1" applyBorder="1" applyAlignment="1">
      <alignment horizontal="center" vertical="center"/>
    </xf>
    <xf numFmtId="0" fontId="27" fillId="10" borderId="69" xfId="0" applyFont="1" applyFill="1" applyBorder="1" applyAlignment="1">
      <alignment horizontal="center" vertical="center"/>
    </xf>
    <xf numFmtId="0" fontId="31" fillId="10" borderId="43" xfId="0" applyFont="1" applyFill="1" applyBorder="1" applyAlignment="1">
      <alignment horizontal="center" vertical="center"/>
    </xf>
    <xf numFmtId="0" fontId="31" fillId="10" borderId="36" xfId="0" applyFont="1" applyFill="1" applyBorder="1" applyAlignment="1">
      <alignment horizontal="center" vertical="center"/>
    </xf>
    <xf numFmtId="0" fontId="30" fillId="10" borderId="74" xfId="0" applyFont="1" applyFill="1" applyBorder="1" applyAlignment="1">
      <alignment horizontal="center" vertical="center"/>
    </xf>
    <xf numFmtId="0" fontId="30" fillId="10" borderId="73" xfId="0" applyFont="1" applyFill="1" applyBorder="1" applyAlignment="1">
      <alignment horizontal="center" vertical="center"/>
    </xf>
    <xf numFmtId="0" fontId="30" fillId="10" borderId="89" xfId="0" applyFont="1" applyFill="1" applyBorder="1" applyAlignment="1">
      <alignment horizontal="center" vertical="center"/>
    </xf>
    <xf numFmtId="0" fontId="31" fillId="10" borderId="90" xfId="0" applyFont="1" applyFill="1" applyBorder="1" applyAlignment="1">
      <alignment horizontal="center" vertical="center"/>
    </xf>
    <xf numFmtId="0" fontId="31" fillId="10" borderId="59" xfId="0" applyFont="1" applyFill="1" applyBorder="1" applyAlignment="1">
      <alignment horizontal="center" vertical="center"/>
    </xf>
    <xf numFmtId="0" fontId="31" fillId="10" borderId="29" xfId="0" applyFont="1" applyFill="1" applyBorder="1" applyAlignment="1">
      <alignment horizontal="center" vertical="center"/>
    </xf>
    <xf numFmtId="0" fontId="31" fillId="10" borderId="16" xfId="0" applyFont="1" applyFill="1" applyBorder="1" applyAlignment="1">
      <alignment horizontal="center" vertical="center"/>
    </xf>
    <xf numFmtId="0" fontId="30" fillId="10" borderId="91" xfId="0" applyFont="1" applyFill="1" applyBorder="1" applyAlignment="1">
      <alignment horizontal="center" vertical="center"/>
    </xf>
    <xf numFmtId="0" fontId="33" fillId="2" borderId="0" xfId="0" applyFont="1" applyFill="1" applyBorder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26" fillId="15" borderId="92" xfId="0" applyFont="1" applyFill="1" applyBorder="1" applyAlignment="1">
      <alignment horizontal="center" vertical="center" textRotation="90"/>
    </xf>
    <xf numFmtId="0" fontId="20" fillId="0" borderId="93" xfId="0" applyFont="1" applyFill="1" applyBorder="1" applyAlignment="1">
      <alignment horizontal="center" vertical="center"/>
    </xf>
    <xf numFmtId="0" fontId="20" fillId="0" borderId="23" xfId="0" applyFont="1" applyFill="1" applyBorder="1" applyAlignment="1">
      <alignment horizontal="center" vertical="center"/>
    </xf>
    <xf numFmtId="0" fontId="20" fillId="0" borderId="65" xfId="0" applyFont="1" applyFill="1" applyBorder="1" applyAlignment="1">
      <alignment horizontal="center" vertical="center"/>
    </xf>
    <xf numFmtId="0" fontId="20" fillId="0" borderId="44" xfId="0" applyFont="1" applyFill="1" applyBorder="1" applyAlignment="1">
      <alignment horizontal="center" vertical="center"/>
    </xf>
    <xf numFmtId="0" fontId="27" fillId="0" borderId="22" xfId="0" applyFont="1" applyFill="1" applyBorder="1" applyAlignment="1">
      <alignment horizontal="center" vertical="center"/>
    </xf>
    <xf numFmtId="0" fontId="27" fillId="0" borderId="50" xfId="0" applyFont="1" applyFill="1" applyBorder="1" applyAlignment="1">
      <alignment horizontal="center" vertical="center"/>
    </xf>
    <xf numFmtId="0" fontId="27" fillId="0" borderId="6" xfId="0" applyFont="1" applyFill="1" applyBorder="1" applyAlignment="1">
      <alignment horizontal="center" vertical="center"/>
    </xf>
    <xf numFmtId="0" fontId="27" fillId="0" borderId="49" xfId="0" applyFont="1" applyFill="1" applyBorder="1" applyAlignment="1">
      <alignment horizontal="center" vertical="center"/>
    </xf>
    <xf numFmtId="0" fontId="27" fillId="0" borderId="11" xfId="0" applyFont="1" applyFill="1" applyBorder="1" applyAlignment="1">
      <alignment horizontal="center" vertical="center"/>
    </xf>
    <xf numFmtId="0" fontId="27" fillId="0" borderId="19" xfId="0" applyFont="1" applyFill="1" applyBorder="1" applyAlignment="1">
      <alignment horizontal="center" vertical="center"/>
    </xf>
    <xf numFmtId="0" fontId="27" fillId="0" borderId="9" xfId="0" applyFont="1" applyFill="1" applyBorder="1" applyAlignment="1">
      <alignment horizontal="center" vertical="center"/>
    </xf>
    <xf numFmtId="0" fontId="27" fillId="0" borderId="41" xfId="0" applyFont="1" applyFill="1" applyBorder="1" applyAlignment="1">
      <alignment horizontal="center" vertical="center"/>
    </xf>
    <xf numFmtId="0" fontId="20" fillId="0" borderId="94" xfId="0" applyFont="1" applyFill="1" applyBorder="1" applyAlignment="1">
      <alignment horizontal="center" vertical="center"/>
    </xf>
    <xf numFmtId="0" fontId="20" fillId="0" borderId="95" xfId="0" applyFont="1" applyFill="1" applyBorder="1" applyAlignment="1">
      <alignment horizontal="center" vertical="center"/>
    </xf>
    <xf numFmtId="0" fontId="20" fillId="0" borderId="96" xfId="0" applyFont="1" applyFill="1" applyBorder="1" applyAlignment="1">
      <alignment horizontal="center" vertical="center"/>
    </xf>
    <xf numFmtId="0" fontId="20" fillId="0" borderId="97" xfId="0" applyFont="1" applyFill="1" applyBorder="1" applyAlignment="1">
      <alignment horizontal="center" vertical="center"/>
    </xf>
    <xf numFmtId="0" fontId="20" fillId="0" borderId="98" xfId="0" applyFont="1" applyFill="1" applyBorder="1" applyAlignment="1">
      <alignment horizontal="center" vertical="center"/>
    </xf>
    <xf numFmtId="0" fontId="20" fillId="0" borderId="99" xfId="0" applyFont="1" applyFill="1" applyBorder="1" applyAlignment="1">
      <alignment horizontal="center" vertical="center"/>
    </xf>
    <xf numFmtId="0" fontId="24" fillId="0" borderId="32" xfId="0" applyFont="1" applyFill="1" applyBorder="1"/>
    <xf numFmtId="0" fontId="24" fillId="0" borderId="100" xfId="0" applyFont="1" applyFill="1" applyBorder="1"/>
    <xf numFmtId="0" fontId="24" fillId="0" borderId="6" xfId="0" applyFont="1" applyFill="1" applyBorder="1"/>
    <xf numFmtId="0" fontId="20" fillId="0" borderId="21" xfId="0" applyFont="1" applyFill="1" applyBorder="1" applyAlignment="1">
      <alignment horizontal="center" vertical="center"/>
    </xf>
    <xf numFmtId="0" fontId="22" fillId="0" borderId="0" xfId="0" applyFont="1" applyFill="1" applyBorder="1" applyAlignment="1">
      <alignment horizontal="center"/>
    </xf>
    <xf numFmtId="0" fontId="22" fillId="0" borderId="42" xfId="0" applyFont="1" applyFill="1" applyBorder="1" applyAlignment="1">
      <alignment horizontal="center"/>
    </xf>
    <xf numFmtId="0" fontId="22" fillId="0" borderId="9" xfId="0" applyFont="1" applyFill="1" applyBorder="1" applyAlignment="1">
      <alignment horizontal="center"/>
    </xf>
    <xf numFmtId="0" fontId="22" fillId="0" borderId="55" xfId="0" applyFont="1" applyFill="1" applyBorder="1" applyAlignment="1">
      <alignment horizontal="center"/>
    </xf>
    <xf numFmtId="0" fontId="22" fillId="0" borderId="11" xfId="0" applyFont="1" applyFill="1" applyBorder="1" applyAlignment="1">
      <alignment horizontal="center"/>
    </xf>
    <xf numFmtId="0" fontId="22" fillId="0" borderId="19" xfId="0" applyFont="1" applyFill="1" applyBorder="1" applyAlignment="1">
      <alignment horizontal="center"/>
    </xf>
    <xf numFmtId="0" fontId="24" fillId="0" borderId="55" xfId="0" applyFont="1" applyFill="1" applyBorder="1"/>
    <xf numFmtId="0" fontId="20" fillId="0" borderId="77" xfId="0" applyFont="1" applyFill="1" applyBorder="1" applyAlignment="1">
      <alignment horizontal="center" vertical="center"/>
    </xf>
    <xf numFmtId="0" fontId="24" fillId="0" borderId="67" xfId="0" applyFont="1" applyFill="1" applyBorder="1"/>
    <xf numFmtId="0" fontId="24" fillId="0" borderId="101" xfId="0" applyFont="1" applyFill="1" applyBorder="1"/>
    <xf numFmtId="0" fontId="24" fillId="0" borderId="68" xfId="0" applyFont="1" applyFill="1" applyBorder="1"/>
    <xf numFmtId="0" fontId="27" fillId="0" borderId="102" xfId="0" applyFont="1" applyFill="1" applyBorder="1" applyAlignment="1">
      <alignment horizontal="center" vertical="center"/>
    </xf>
    <xf numFmtId="0" fontId="24" fillId="10" borderId="0" xfId="0" applyFont="1" applyFill="1" applyBorder="1"/>
    <xf numFmtId="0" fontId="20" fillId="10" borderId="23" xfId="0" applyFont="1" applyFill="1" applyBorder="1" applyAlignment="1">
      <alignment horizontal="center" vertical="center"/>
    </xf>
    <xf numFmtId="0" fontId="20" fillId="10" borderId="8" xfId="0" applyFont="1" applyFill="1" applyBorder="1" applyAlignment="1">
      <alignment horizontal="center" vertical="center"/>
    </xf>
    <xf numFmtId="0" fontId="24" fillId="10" borderId="19" xfId="0" applyFont="1" applyFill="1" applyBorder="1"/>
    <xf numFmtId="0" fontId="24" fillId="10" borderId="64" xfId="0" applyFont="1" applyFill="1" applyBorder="1"/>
    <xf numFmtId="0" fontId="27" fillId="16" borderId="70" xfId="0" applyFont="1" applyFill="1" applyBorder="1" applyAlignment="1">
      <alignment horizontal="center" vertical="center"/>
    </xf>
    <xf numFmtId="0" fontId="27" fillId="16" borderId="16" xfId="0" applyFont="1" applyFill="1" applyBorder="1" applyAlignment="1">
      <alignment horizontal="center" vertical="center"/>
    </xf>
    <xf numFmtId="0" fontId="27" fillId="16" borderId="29" xfId="0" applyFont="1" applyFill="1" applyBorder="1" applyAlignment="1">
      <alignment horizontal="center" vertical="center"/>
    </xf>
    <xf numFmtId="0" fontId="27" fillId="16" borderId="48" xfId="0" applyFont="1" applyFill="1" applyBorder="1" applyAlignment="1">
      <alignment horizontal="center" vertical="center"/>
    </xf>
    <xf numFmtId="0" fontId="20" fillId="0" borderId="103" xfId="0" applyFont="1" applyFill="1" applyBorder="1" applyAlignment="1">
      <alignment horizontal="center" vertical="center"/>
    </xf>
    <xf numFmtId="0" fontId="20" fillId="16" borderId="30" xfId="0" applyFont="1" applyFill="1" applyBorder="1" applyAlignment="1">
      <alignment horizontal="center" vertical="center"/>
    </xf>
    <xf numFmtId="0" fontId="27" fillId="10" borderId="73" xfId="0" applyFont="1" applyFill="1" applyBorder="1" applyAlignment="1">
      <alignment horizontal="center" vertical="center"/>
    </xf>
    <xf numFmtId="0" fontId="27" fillId="10" borderId="74" xfId="0" applyFont="1" applyFill="1" applyBorder="1" applyAlignment="1">
      <alignment horizontal="center" vertical="center"/>
    </xf>
    <xf numFmtId="0" fontId="27" fillId="10" borderId="72" xfId="0" applyFont="1" applyFill="1" applyBorder="1" applyAlignment="1">
      <alignment horizontal="center" vertical="center"/>
    </xf>
    <xf numFmtId="0" fontId="30" fillId="10" borderId="46" xfId="0" applyFont="1" applyFill="1" applyBorder="1" applyAlignment="1">
      <alignment horizontal="center" vertical="center"/>
    </xf>
    <xf numFmtId="0" fontId="30" fillId="10" borderId="47" xfId="0" applyFont="1" applyFill="1" applyBorder="1" applyAlignment="1">
      <alignment horizontal="center" vertical="center"/>
    </xf>
    <xf numFmtId="0" fontId="30" fillId="10" borderId="48" xfId="0" applyFont="1" applyFill="1" applyBorder="1" applyAlignment="1">
      <alignment horizontal="center" vertical="center"/>
    </xf>
    <xf numFmtId="0" fontId="30" fillId="10" borderId="1" xfId="0" applyFont="1" applyFill="1" applyBorder="1" applyAlignment="1">
      <alignment horizontal="center" vertical="center"/>
    </xf>
    <xf numFmtId="0" fontId="31" fillId="10" borderId="31" xfId="0" applyFont="1" applyFill="1" applyBorder="1" applyAlignment="1">
      <alignment horizontal="center" vertical="center"/>
    </xf>
    <xf numFmtId="0" fontId="31" fillId="10" borderId="1" xfId="0" applyFont="1" applyFill="1" applyBorder="1" applyAlignment="1">
      <alignment horizontal="center" vertical="center"/>
    </xf>
    <xf numFmtId="0" fontId="31" fillId="10" borderId="48" xfId="0" applyFont="1" applyFill="1" applyBorder="1" applyAlignment="1">
      <alignment horizontal="center" vertical="center"/>
    </xf>
    <xf numFmtId="0" fontId="27" fillId="10" borderId="3" xfId="0" applyFont="1" applyFill="1" applyBorder="1" applyAlignment="1">
      <alignment horizontal="center" vertical="center"/>
    </xf>
    <xf numFmtId="0" fontId="34" fillId="10" borderId="3" xfId="0" applyFont="1" applyFill="1" applyBorder="1" applyAlignment="1">
      <alignment horizontal="center" vertical="center"/>
    </xf>
    <xf numFmtId="0" fontId="35" fillId="10" borderId="3" xfId="0" applyFont="1" applyFill="1" applyBorder="1" applyAlignment="1">
      <alignment horizontal="center" vertical="center"/>
    </xf>
    <xf numFmtId="0" fontId="36" fillId="10" borderId="3" xfId="0" applyFont="1" applyFill="1" applyBorder="1" applyAlignment="1">
      <alignment horizontal="center" vertical="center"/>
    </xf>
    <xf numFmtId="0" fontId="37" fillId="2" borderId="0" xfId="0" applyFont="1" applyFill="1" applyBorder="1" applyAlignment="1">
      <alignment horizontal="center" vertical="center"/>
    </xf>
    <xf numFmtId="0" fontId="32" fillId="2" borderId="0" xfId="0" applyFont="1" applyFill="1" applyBorder="1" applyAlignment="1">
      <alignment horizontal="center" vertical="center"/>
    </xf>
    <xf numFmtId="0" fontId="20" fillId="0" borderId="104" xfId="0" applyFont="1" applyFill="1" applyBorder="1" applyAlignment="1">
      <alignment horizontal="center" vertical="center"/>
    </xf>
    <xf numFmtId="0" fontId="22" fillId="0" borderId="41" xfId="0" applyFont="1" applyFill="1" applyBorder="1" applyAlignment="1">
      <alignment horizontal="center"/>
    </xf>
    <xf numFmtId="0" fontId="22" fillId="0" borderId="44" xfId="0" applyFont="1" applyFill="1" applyBorder="1" applyAlignment="1">
      <alignment horizontal="center"/>
    </xf>
    <xf numFmtId="0" fontId="22" fillId="0" borderId="82" xfId="0" applyFont="1" applyFill="1" applyBorder="1" applyAlignment="1">
      <alignment horizontal="center"/>
    </xf>
    <xf numFmtId="0" fontId="24" fillId="0" borderId="82" xfId="0" applyFont="1" applyFill="1" applyBorder="1"/>
    <xf numFmtId="0" fontId="27" fillId="0" borderId="82" xfId="0" applyFont="1" applyFill="1" applyBorder="1" applyAlignment="1">
      <alignment horizontal="center" vertical="center"/>
    </xf>
    <xf numFmtId="0" fontId="24" fillId="0" borderId="33" xfId="0" applyFont="1" applyFill="1" applyBorder="1"/>
    <xf numFmtId="0" fontId="20" fillId="0" borderId="101" xfId="0" applyFont="1" applyFill="1" applyBorder="1" applyAlignment="1">
      <alignment horizontal="center" vertical="center"/>
    </xf>
    <xf numFmtId="0" fontId="27" fillId="0" borderId="33" xfId="0" applyFont="1" applyFill="1" applyBorder="1" applyAlignment="1">
      <alignment horizontal="center" vertical="center"/>
    </xf>
    <xf numFmtId="0" fontId="27" fillId="10" borderId="51" xfId="0" applyFont="1" applyFill="1" applyBorder="1" applyAlignment="1">
      <alignment horizontal="center" vertical="center"/>
    </xf>
    <xf numFmtId="0" fontId="20" fillId="10" borderId="64" xfId="0" applyFont="1" applyFill="1" applyBorder="1" applyAlignment="1">
      <alignment horizontal="center" vertical="center"/>
    </xf>
    <xf numFmtId="0" fontId="20" fillId="10" borderId="87" xfId="0" applyFont="1" applyFill="1" applyBorder="1" applyAlignment="1">
      <alignment horizontal="center" vertical="center"/>
    </xf>
    <xf numFmtId="0" fontId="27" fillId="16" borderId="105" xfId="0" applyFont="1" applyFill="1" applyBorder="1" applyAlignment="1">
      <alignment horizontal="center" vertical="center"/>
    </xf>
    <xf numFmtId="0" fontId="30" fillId="10" borderId="71" xfId="0" applyFont="1" applyFill="1" applyBorder="1" applyAlignment="1">
      <alignment horizontal="center" vertical="center"/>
    </xf>
    <xf numFmtId="0" fontId="30" fillId="10" borderId="105" xfId="0" applyFont="1" applyFill="1" applyBorder="1" applyAlignment="1">
      <alignment horizontal="center" vertical="center"/>
    </xf>
    <xf numFmtId="0" fontId="30" fillId="10" borderId="102" xfId="0" applyFont="1" applyFill="1" applyBorder="1" applyAlignment="1">
      <alignment horizontal="center" vertical="center"/>
    </xf>
    <xf numFmtId="0" fontId="39" fillId="10" borderId="3" xfId="0" applyFont="1" applyFill="1" applyBorder="1" applyAlignment="1">
      <alignment horizontal="center" vertical="center"/>
    </xf>
    <xf numFmtId="0" fontId="0" fillId="2" borderId="0" xfId="0" applyFill="1" applyBorder="1" applyAlignment="1">
      <alignment horizontal="center" vertical="center"/>
    </xf>
    <xf numFmtId="0" fontId="7" fillId="10" borderId="0" xfId="0" applyFont="1" applyFill="1"/>
    <xf numFmtId="0" fontId="27" fillId="0" borderId="60" xfId="0" applyFont="1" applyFill="1" applyBorder="1" applyAlignment="1">
      <alignment horizontal="center" vertical="center"/>
    </xf>
    <xf numFmtId="0" fontId="27" fillId="0" borderId="54" xfId="0" applyFont="1" applyFill="1" applyBorder="1" applyAlignment="1">
      <alignment horizontal="center" vertical="center"/>
    </xf>
    <xf numFmtId="0" fontId="20" fillId="10" borderId="62" xfId="0" applyFont="1" applyFill="1" applyBorder="1" applyAlignment="1">
      <alignment horizontal="center" vertical="center"/>
    </xf>
    <xf numFmtId="0" fontId="30" fillId="0" borderId="71" xfId="0" applyFont="1" applyFill="1" applyBorder="1" applyAlignment="1">
      <alignment horizontal="center" vertical="center"/>
    </xf>
    <xf numFmtId="0" fontId="30" fillId="0" borderId="105" xfId="0" applyFont="1" applyFill="1" applyBorder="1" applyAlignment="1">
      <alignment horizontal="center" vertical="center"/>
    </xf>
    <xf numFmtId="0" fontId="31" fillId="0" borderId="16" xfId="0" applyFont="1" applyFill="1" applyBorder="1" applyAlignment="1">
      <alignment horizontal="center" vertical="center"/>
    </xf>
    <xf numFmtId="0" fontId="24" fillId="10" borderId="0" xfId="0" applyFont="1" applyFill="1" applyAlignment="1">
      <alignment horizontal="center" vertical="center"/>
    </xf>
    <xf numFmtId="0" fontId="0" fillId="0" borderId="36" xfId="0" applyFill="1" applyBorder="1" applyAlignment="1">
      <alignment horizontal="center" vertical="center"/>
    </xf>
    <xf numFmtId="0" fontId="24" fillId="10" borderId="0" xfId="0" applyFont="1" applyFill="1" applyBorder="1" applyAlignment="1">
      <alignment horizontal="center" vertical="center"/>
    </xf>
    <xf numFmtId="0" fontId="20" fillId="10" borderId="58" xfId="0" applyFont="1" applyFill="1" applyBorder="1" applyAlignment="1">
      <alignment horizontal="left" vertical="center"/>
    </xf>
    <xf numFmtId="0" fontId="27" fillId="0" borderId="29" xfId="0" applyFont="1" applyFill="1" applyBorder="1" applyAlignment="1">
      <alignment horizontal="left" vertical="center"/>
    </xf>
    <xf numFmtId="0" fontId="20" fillId="0" borderId="76" xfId="0" applyFont="1" applyFill="1" applyBorder="1" applyAlignment="1">
      <alignment horizontal="center"/>
    </xf>
    <xf numFmtId="0" fontId="20" fillId="0" borderId="43" xfId="0" applyFont="1" applyFill="1" applyBorder="1" applyAlignment="1">
      <alignment horizontal="left"/>
    </xf>
    <xf numFmtId="0" fontId="27" fillId="0" borderId="63" xfId="0" applyFont="1" applyFill="1" applyBorder="1" applyAlignment="1">
      <alignment horizontal="center" vertical="center"/>
    </xf>
    <xf numFmtId="0" fontId="27" fillId="0" borderId="64" xfId="0" applyFont="1" applyFill="1" applyBorder="1" applyAlignment="1">
      <alignment horizontal="center" vertical="center"/>
    </xf>
    <xf numFmtId="0" fontId="27" fillId="0" borderId="43" xfId="0" applyFont="1" applyFill="1" applyBorder="1" applyAlignment="1">
      <alignment horizontal="center" vertical="center"/>
    </xf>
    <xf numFmtId="0" fontId="27" fillId="0" borderId="87" xfId="0" applyFont="1" applyFill="1" applyBorder="1" applyAlignment="1">
      <alignment horizontal="center" vertical="center"/>
    </xf>
    <xf numFmtId="0" fontId="27" fillId="0" borderId="36" xfId="0" applyFont="1" applyFill="1" applyBorder="1" applyAlignment="1">
      <alignment horizontal="center" vertical="center"/>
    </xf>
    <xf numFmtId="0" fontId="24" fillId="10" borderId="57" xfId="0" applyFont="1" applyFill="1" applyBorder="1"/>
    <xf numFmtId="0" fontId="24" fillId="10" borderId="52" xfId="0" applyFont="1" applyFill="1" applyBorder="1"/>
    <xf numFmtId="0" fontId="24" fillId="10" borderId="14" xfId="0" applyFont="1" applyFill="1" applyBorder="1"/>
    <xf numFmtId="0" fontId="24" fillId="10" borderId="20" xfId="0" applyFont="1" applyFill="1" applyBorder="1"/>
    <xf numFmtId="0" fontId="24" fillId="10" borderId="12" xfId="0" applyFont="1" applyFill="1" applyBorder="1"/>
    <xf numFmtId="0" fontId="20" fillId="10" borderId="6" xfId="0" applyFont="1" applyFill="1" applyBorder="1" applyAlignment="1">
      <alignment horizontal="left" vertical="center"/>
    </xf>
    <xf numFmtId="0" fontId="20" fillId="10" borderId="9" xfId="0" applyFont="1" applyFill="1" applyBorder="1" applyAlignment="1">
      <alignment horizontal="left" vertical="center"/>
    </xf>
    <xf numFmtId="0" fontId="20" fillId="10" borderId="43" xfId="0" applyFont="1" applyFill="1" applyBorder="1" applyAlignment="1">
      <alignment horizontal="left" vertical="center"/>
    </xf>
    <xf numFmtId="0" fontId="20" fillId="10" borderId="39" xfId="0" applyFont="1" applyFill="1" applyBorder="1" applyAlignment="1">
      <alignment horizontal="left" vertical="center"/>
    </xf>
    <xf numFmtId="0" fontId="24" fillId="10" borderId="22" xfId="0" applyFont="1" applyFill="1" applyBorder="1"/>
    <xf numFmtId="0" fontId="20" fillId="10" borderId="41" xfId="0" applyFont="1" applyFill="1" applyBorder="1" applyAlignment="1">
      <alignment horizontal="center"/>
    </xf>
    <xf numFmtId="0" fontId="20" fillId="10" borderId="11" xfId="0" applyFont="1" applyFill="1" applyBorder="1" applyAlignment="1">
      <alignment horizontal="center"/>
    </xf>
    <xf numFmtId="0" fontId="20" fillId="10" borderId="19" xfId="0" applyFont="1" applyFill="1" applyBorder="1" applyAlignment="1">
      <alignment horizontal="center"/>
    </xf>
    <xf numFmtId="1" fontId="20" fillId="10" borderId="6" xfId="0" applyNumberFormat="1" applyFont="1" applyFill="1" applyBorder="1" applyAlignment="1">
      <alignment horizontal="center"/>
    </xf>
    <xf numFmtId="1" fontId="20" fillId="10" borderId="82" xfId="0" applyNumberFormat="1" applyFont="1" applyFill="1" applyBorder="1" applyAlignment="1">
      <alignment horizontal="center"/>
    </xf>
    <xf numFmtId="0" fontId="20" fillId="10" borderId="6" xfId="0" applyFont="1" applyFill="1" applyBorder="1" applyAlignment="1">
      <alignment horizontal="center" vertical="center"/>
    </xf>
    <xf numFmtId="0" fontId="22" fillId="10" borderId="54" xfId="0" applyFont="1" applyFill="1" applyBorder="1" applyAlignment="1">
      <alignment vertical="center"/>
    </xf>
    <xf numFmtId="0" fontId="24" fillId="10" borderId="49" xfId="0" applyFont="1" applyFill="1" applyBorder="1"/>
    <xf numFmtId="0" fontId="24" fillId="10" borderId="11" xfId="0" applyFont="1" applyFill="1" applyBorder="1"/>
    <xf numFmtId="0" fontId="24" fillId="10" borderId="24" xfId="0" applyFont="1" applyFill="1" applyBorder="1"/>
    <xf numFmtId="0" fontId="24" fillId="10" borderId="50" xfId="0" applyFont="1" applyFill="1" applyBorder="1"/>
    <xf numFmtId="0" fontId="24" fillId="10" borderId="6" xfId="0" applyFont="1" applyFill="1" applyBorder="1"/>
    <xf numFmtId="0" fontId="24" fillId="10" borderId="41" xfId="0" applyFont="1" applyFill="1" applyBorder="1"/>
    <xf numFmtId="0" fontId="24" fillId="10" borderId="9" xfId="0" applyFont="1" applyFill="1" applyBorder="1"/>
    <xf numFmtId="0" fontId="24" fillId="10" borderId="104" xfId="0" applyFont="1" applyFill="1" applyBorder="1"/>
    <xf numFmtId="0" fontId="24" fillId="10" borderId="93" xfId="0" applyFont="1" applyFill="1" applyBorder="1"/>
    <xf numFmtId="0" fontId="20" fillId="10" borderId="60" xfId="0" applyFont="1" applyFill="1" applyBorder="1" applyAlignment="1">
      <alignment horizontal="center"/>
    </xf>
    <xf numFmtId="0" fontId="24" fillId="10" borderId="23" xfId="0" applyFont="1" applyFill="1" applyBorder="1"/>
    <xf numFmtId="0" fontId="20" fillId="10" borderId="82" xfId="0" applyFont="1" applyFill="1" applyBorder="1" applyAlignment="1">
      <alignment horizontal="center"/>
    </xf>
    <xf numFmtId="0" fontId="19" fillId="10" borderId="24" xfId="1" applyFont="1" applyFill="1" applyBorder="1" applyAlignment="1">
      <alignment horizontal="center"/>
    </xf>
    <xf numFmtId="0" fontId="0" fillId="0" borderId="11" xfId="0" applyBorder="1"/>
    <xf numFmtId="0" fontId="0" fillId="0" borderId="19" xfId="0" applyBorder="1"/>
    <xf numFmtId="0" fontId="0" fillId="0" borderId="40" xfId="0" applyBorder="1"/>
    <xf numFmtId="0" fontId="0" fillId="0" borderId="43" xfId="0" applyBorder="1"/>
    <xf numFmtId="0" fontId="19" fillId="10" borderId="41" xfId="1" applyFont="1" applyFill="1" applyBorder="1" applyAlignment="1">
      <alignment horizontal="center"/>
    </xf>
    <xf numFmtId="0" fontId="0" fillId="0" borderId="61" xfId="0" applyBorder="1"/>
    <xf numFmtId="0" fontId="0" fillId="0" borderId="63" xfId="0" applyBorder="1"/>
    <xf numFmtId="0" fontId="0" fillId="0" borderId="10" xfId="0" applyBorder="1"/>
    <xf numFmtId="0" fontId="19" fillId="10" borderId="7" xfId="1" applyFont="1" applyFill="1" applyBorder="1" applyAlignment="1">
      <alignment horizontal="center"/>
    </xf>
    <xf numFmtId="0" fontId="0" fillId="0" borderId="62" xfId="0" applyBorder="1"/>
    <xf numFmtId="0" fontId="19" fillId="10" borderId="19" xfId="1" applyFont="1" applyFill="1" applyBorder="1" applyAlignment="1">
      <alignment horizontal="center"/>
    </xf>
    <xf numFmtId="0" fontId="0" fillId="0" borderId="64" xfId="0" applyBorder="1"/>
    <xf numFmtId="0" fontId="0" fillId="0" borderId="18" xfId="0" applyBorder="1"/>
    <xf numFmtId="0" fontId="0" fillId="0" borderId="9" xfId="0" applyBorder="1"/>
    <xf numFmtId="0" fontId="0" fillId="0" borderId="36" xfId="0" applyBorder="1"/>
    <xf numFmtId="0" fontId="0" fillId="0" borderId="54" xfId="0" applyBorder="1"/>
    <xf numFmtId="0" fontId="0" fillId="0" borderId="0" xfId="0" applyBorder="1"/>
    <xf numFmtId="0" fontId="23" fillId="12" borderId="16" xfId="1" applyFont="1" applyFill="1" applyBorder="1" applyAlignment="1">
      <alignment horizontal="center"/>
    </xf>
    <xf numFmtId="0" fontId="20" fillId="10" borderId="40" xfId="0" applyFont="1" applyFill="1" applyBorder="1" applyAlignment="1">
      <alignment vertical="center"/>
    </xf>
    <xf numFmtId="0" fontId="42" fillId="10" borderId="54" xfId="0" applyFont="1" applyFill="1" applyBorder="1" applyAlignment="1">
      <alignment horizontal="left" vertical="center"/>
    </xf>
    <xf numFmtId="0" fontId="25" fillId="15" borderId="0" xfId="0" applyFont="1" applyFill="1" applyBorder="1" applyAlignment="1">
      <alignment horizontal="center" vertical="center" textRotation="255"/>
    </xf>
    <xf numFmtId="0" fontId="3" fillId="17" borderId="3" xfId="2" applyFont="1" applyFill="1" applyBorder="1" applyAlignment="1">
      <alignment horizontal="center" vertical="center"/>
    </xf>
    <xf numFmtId="0" fontId="3" fillId="18" borderId="2" xfId="2" applyFont="1" applyFill="1" applyBorder="1" applyAlignment="1">
      <alignment horizontal="center" vertical="center"/>
    </xf>
    <xf numFmtId="0" fontId="18" fillId="17" borderId="36" xfId="2" applyFont="1" applyFill="1" applyBorder="1" applyAlignment="1">
      <alignment horizontal="center" vertical="center" textRotation="90"/>
    </xf>
    <xf numFmtId="0" fontId="18" fillId="18" borderId="43" xfId="2" applyFont="1" applyFill="1" applyBorder="1" applyAlignment="1">
      <alignment horizontal="center" vertical="center" textRotation="90"/>
    </xf>
    <xf numFmtId="0" fontId="18" fillId="18" borderId="45" xfId="2" applyFont="1" applyFill="1" applyBorder="1" applyAlignment="1">
      <alignment horizontal="center" vertical="center" textRotation="255"/>
    </xf>
    <xf numFmtId="0" fontId="18" fillId="18" borderId="29" xfId="2" applyFont="1" applyFill="1" applyBorder="1" applyAlignment="1">
      <alignment horizontal="center" vertical="center" textRotation="255"/>
    </xf>
    <xf numFmtId="0" fontId="18" fillId="17" borderId="29" xfId="2" applyFont="1" applyFill="1" applyBorder="1" applyAlignment="1">
      <alignment horizontal="center" vertical="center" textRotation="90"/>
    </xf>
    <xf numFmtId="0" fontId="18" fillId="18" borderId="2" xfId="2" applyFont="1" applyFill="1" applyBorder="1" applyAlignment="1">
      <alignment horizontal="center" vertical="center" textRotation="255"/>
    </xf>
    <xf numFmtId="0" fontId="18" fillId="18" borderId="106" xfId="2" applyFont="1" applyFill="1" applyBorder="1" applyAlignment="1">
      <alignment horizontal="center" vertical="center" textRotation="255"/>
    </xf>
    <xf numFmtId="0" fontId="18" fillId="18" borderId="29" xfId="2" applyFont="1" applyFill="1" applyBorder="1" applyAlignment="1">
      <alignment horizontal="center" vertical="center" textRotation="90"/>
    </xf>
    <xf numFmtId="0" fontId="25" fillId="15" borderId="29" xfId="0" applyFont="1" applyFill="1" applyBorder="1" applyAlignment="1">
      <alignment horizontal="center" vertical="center" textRotation="255"/>
    </xf>
    <xf numFmtId="0" fontId="20" fillId="10" borderId="57" xfId="0" applyFont="1" applyFill="1" applyBorder="1" applyAlignment="1">
      <alignment vertical="center"/>
    </xf>
    <xf numFmtId="0" fontId="3" fillId="17" borderId="2" xfId="2" applyFont="1" applyFill="1" applyBorder="1" applyAlignment="1">
      <alignment horizontal="center" vertical="center"/>
    </xf>
    <xf numFmtId="0" fontId="18" fillId="17" borderId="31" xfId="2" applyFont="1" applyFill="1" applyBorder="1" applyAlignment="1">
      <alignment horizontal="center" vertical="center" textRotation="90"/>
    </xf>
    <xf numFmtId="0" fontId="18" fillId="18" borderId="31" xfId="2" applyFont="1" applyFill="1" applyBorder="1" applyAlignment="1">
      <alignment horizontal="center" vertical="center" textRotation="90"/>
    </xf>
    <xf numFmtId="0" fontId="14" fillId="10" borderId="45" xfId="2" applyFont="1" applyFill="1" applyBorder="1"/>
    <xf numFmtId="0" fontId="14" fillId="10" borderId="30" xfId="2" applyFont="1" applyFill="1" applyBorder="1"/>
    <xf numFmtId="0" fontId="14" fillId="10" borderId="30" xfId="0" applyFont="1" applyFill="1" applyBorder="1"/>
    <xf numFmtId="0" fontId="0" fillId="10" borderId="30" xfId="0" applyFill="1" applyBorder="1"/>
    <xf numFmtId="0" fontId="0" fillId="10" borderId="16" xfId="0" applyFill="1" applyBorder="1"/>
    <xf numFmtId="0" fontId="12" fillId="0" borderId="1" xfId="0" applyFont="1" applyBorder="1" applyAlignment="1">
      <alignment horizontal="center" vertical="center"/>
    </xf>
    <xf numFmtId="0" fontId="31" fillId="15" borderId="63" xfId="0" applyFont="1" applyFill="1" applyBorder="1" applyAlignment="1">
      <alignment horizontal="center" vertical="center"/>
    </xf>
    <xf numFmtId="0" fontId="31" fillId="15" borderId="47" xfId="0" applyFont="1" applyFill="1" applyBorder="1" applyAlignment="1">
      <alignment horizontal="center" vertical="center"/>
    </xf>
    <xf numFmtId="1" fontId="31" fillId="15" borderId="47" xfId="0" applyNumberFormat="1" applyFont="1" applyFill="1" applyBorder="1" applyAlignment="1">
      <alignment horizontal="center" vertical="center"/>
    </xf>
    <xf numFmtId="164" fontId="29" fillId="15" borderId="47" xfId="0" applyNumberFormat="1" applyFont="1" applyFill="1" applyBorder="1" applyAlignment="1">
      <alignment horizontal="center" vertical="center"/>
    </xf>
    <xf numFmtId="0" fontId="30" fillId="15" borderId="73" xfId="0" applyFont="1" applyFill="1" applyBorder="1" applyAlignment="1">
      <alignment horizontal="center" vertical="center"/>
    </xf>
    <xf numFmtId="0" fontId="29" fillId="15" borderId="47" xfId="0" applyNumberFormat="1" applyFont="1" applyFill="1" applyBorder="1" applyAlignment="1">
      <alignment horizontal="center" vertical="center"/>
    </xf>
    <xf numFmtId="0" fontId="30" fillId="15" borderId="107" xfId="0" applyFont="1" applyFill="1" applyBorder="1" applyAlignment="1">
      <alignment horizontal="center" vertical="center"/>
    </xf>
    <xf numFmtId="164" fontId="28" fillId="15" borderId="107" xfId="0" applyNumberFormat="1" applyFont="1" applyFill="1" applyBorder="1" applyAlignment="1">
      <alignment horizontal="center" vertical="center"/>
    </xf>
    <xf numFmtId="0" fontId="31" fillId="15" borderId="47" xfId="0" applyNumberFormat="1" applyFont="1" applyFill="1" applyBorder="1" applyAlignment="1">
      <alignment horizontal="center" vertical="center"/>
    </xf>
    <xf numFmtId="0" fontId="30" fillId="15" borderId="47" xfId="0" applyFont="1" applyFill="1" applyBorder="1" applyAlignment="1">
      <alignment horizontal="center" vertical="center"/>
    </xf>
    <xf numFmtId="164" fontId="28" fillId="15" borderId="47" xfId="0" applyNumberFormat="1" applyFont="1" applyFill="1" applyBorder="1" applyAlignment="1">
      <alignment horizontal="center" vertical="center"/>
    </xf>
    <xf numFmtId="164" fontId="38" fillId="15" borderId="47" xfId="0" applyNumberFormat="1" applyFont="1" applyFill="1" applyBorder="1" applyAlignment="1">
      <alignment horizontal="center" vertical="center"/>
    </xf>
    <xf numFmtId="1" fontId="20" fillId="10" borderId="82" xfId="0" applyNumberFormat="1" applyFont="1" applyFill="1" applyBorder="1" applyAlignment="1">
      <alignment horizontal="center" vertical="center"/>
    </xf>
    <xf numFmtId="0" fontId="20" fillId="10" borderId="83" xfId="0" applyFont="1" applyFill="1" applyBorder="1" applyAlignment="1">
      <alignment horizontal="center" vertical="center"/>
    </xf>
    <xf numFmtId="0" fontId="20" fillId="10" borderId="61" xfId="0" applyFont="1" applyFill="1" applyBorder="1" applyAlignment="1">
      <alignment horizontal="center" vertical="center"/>
    </xf>
    <xf numFmtId="0" fontId="20" fillId="10" borderId="18" xfId="0" applyFont="1" applyFill="1" applyBorder="1" applyAlignment="1">
      <alignment horizontal="center" vertical="center"/>
    </xf>
    <xf numFmtId="0" fontId="20" fillId="10" borderId="93" xfId="0" applyFont="1" applyFill="1" applyBorder="1" applyAlignment="1">
      <alignment horizontal="center" vertical="center"/>
    </xf>
    <xf numFmtId="0" fontId="20" fillId="10" borderId="85" xfId="0" applyFont="1" applyFill="1" applyBorder="1" applyAlignment="1">
      <alignment horizontal="center" vertical="center"/>
    </xf>
    <xf numFmtId="0" fontId="20" fillId="10" borderId="51" xfId="0" applyFont="1" applyFill="1" applyBorder="1" applyAlignment="1">
      <alignment horizontal="center"/>
    </xf>
    <xf numFmtId="0" fontId="20" fillId="10" borderId="57" xfId="0" applyFont="1" applyFill="1" applyBorder="1" applyAlignment="1">
      <alignment horizontal="center" vertical="center"/>
    </xf>
    <xf numFmtId="0" fontId="20" fillId="10" borderId="39" xfId="0" applyFont="1" applyFill="1" applyBorder="1" applyAlignment="1">
      <alignment horizontal="center" vertical="center"/>
    </xf>
    <xf numFmtId="0" fontId="18" fillId="10" borderId="41" xfId="0" applyFont="1" applyFill="1" applyBorder="1" applyAlignment="1">
      <alignment horizontal="center"/>
    </xf>
    <xf numFmtId="0" fontId="18" fillId="10" borderId="11" xfId="0" applyFont="1" applyFill="1" applyBorder="1" applyAlignment="1">
      <alignment horizontal="center"/>
    </xf>
    <xf numFmtId="0" fontId="18" fillId="10" borderId="19" xfId="0" applyFont="1" applyFill="1" applyBorder="1" applyAlignment="1">
      <alignment horizontal="center"/>
    </xf>
    <xf numFmtId="0" fontId="18" fillId="10" borderId="9" xfId="0" applyFont="1" applyFill="1" applyBorder="1" applyAlignment="1">
      <alignment horizontal="center"/>
    </xf>
    <xf numFmtId="0" fontId="18" fillId="10" borderId="18" xfId="0" applyFont="1" applyFill="1" applyBorder="1" applyAlignment="1">
      <alignment horizontal="center"/>
    </xf>
    <xf numFmtId="0" fontId="18" fillId="10" borderId="40" xfId="0" applyFont="1" applyFill="1" applyBorder="1" applyAlignment="1">
      <alignment horizontal="center"/>
    </xf>
    <xf numFmtId="164" fontId="28" fillId="15" borderId="59" xfId="0" applyNumberFormat="1" applyFont="1" applyFill="1" applyBorder="1" applyAlignment="1">
      <alignment horizontal="center" vertical="center"/>
    </xf>
    <xf numFmtId="0" fontId="19" fillId="10" borderId="54" xfId="1" applyFont="1" applyFill="1" applyBorder="1" applyAlignment="1">
      <alignment horizontal="center"/>
    </xf>
    <xf numFmtId="0" fontId="19" fillId="10" borderId="66" xfId="2" applyFont="1" applyFill="1" applyBorder="1" applyAlignment="1">
      <alignment horizontal="center"/>
    </xf>
    <xf numFmtId="0" fontId="20" fillId="0" borderId="29" xfId="0" applyFont="1" applyFill="1" applyBorder="1" applyAlignment="1">
      <alignment horizontal="center" vertical="center"/>
    </xf>
    <xf numFmtId="0" fontId="20" fillId="10" borderId="52" xfId="0" applyFont="1" applyFill="1" applyBorder="1" applyAlignment="1">
      <alignment horizontal="center" vertical="center"/>
    </xf>
    <xf numFmtId="0" fontId="20" fillId="10" borderId="14" xfId="0" applyFont="1" applyFill="1" applyBorder="1" applyAlignment="1">
      <alignment horizontal="center" vertical="center"/>
    </xf>
    <xf numFmtId="0" fontId="20" fillId="10" borderId="20" xfId="0" applyFont="1" applyFill="1" applyBorder="1" applyAlignment="1">
      <alignment horizontal="center" vertical="center"/>
    </xf>
    <xf numFmtId="0" fontId="20" fillId="10" borderId="12" xfId="0" applyFont="1" applyFill="1" applyBorder="1" applyAlignment="1">
      <alignment horizontal="center" vertical="center"/>
    </xf>
    <xf numFmtId="1" fontId="27" fillId="10" borderId="29" xfId="0" applyNumberFormat="1" applyFont="1" applyFill="1" applyBorder="1" applyAlignment="1">
      <alignment horizontal="center" vertical="center"/>
    </xf>
    <xf numFmtId="1" fontId="27" fillId="10" borderId="46" xfId="0" applyNumberFormat="1" applyFont="1" applyFill="1" applyBorder="1" applyAlignment="1">
      <alignment horizontal="center" vertical="center"/>
    </xf>
    <xf numFmtId="0" fontId="27" fillId="10" borderId="47" xfId="0" applyFont="1" applyFill="1" applyBorder="1" applyAlignment="1">
      <alignment horizontal="center" vertical="center"/>
    </xf>
    <xf numFmtId="0" fontId="27" fillId="10" borderId="59" xfId="0" applyFont="1" applyFill="1" applyBorder="1" applyAlignment="1">
      <alignment horizontal="center" vertical="center"/>
    </xf>
    <xf numFmtId="0" fontId="27" fillId="10" borderId="46" xfId="0" applyFont="1" applyFill="1" applyBorder="1" applyAlignment="1">
      <alignment horizontal="center" vertical="center"/>
    </xf>
    <xf numFmtId="0" fontId="27" fillId="10" borderId="16" xfId="0" applyFont="1" applyFill="1" applyBorder="1" applyAlignment="1">
      <alignment horizontal="center" vertical="center"/>
    </xf>
    <xf numFmtId="0" fontId="27" fillId="10" borderId="30" xfId="0" applyFont="1" applyFill="1" applyBorder="1" applyAlignment="1">
      <alignment horizontal="center" vertical="center"/>
    </xf>
    <xf numFmtId="0" fontId="27" fillId="10" borderId="45" xfId="0" applyFont="1" applyFill="1" applyBorder="1" applyAlignment="1">
      <alignment horizontal="center" vertical="center"/>
    </xf>
    <xf numFmtId="0" fontId="27" fillId="10" borderId="48" xfId="0" applyFont="1" applyFill="1" applyBorder="1" applyAlignment="1">
      <alignment horizontal="center" vertical="center"/>
    </xf>
    <xf numFmtId="0" fontId="27" fillId="10" borderId="29" xfId="0" applyFont="1" applyFill="1" applyBorder="1" applyAlignment="1">
      <alignment horizontal="center" vertical="center"/>
    </xf>
    <xf numFmtId="0" fontId="20" fillId="19" borderId="71" xfId="0" applyFont="1" applyFill="1" applyBorder="1" applyAlignment="1">
      <alignment horizontal="center" vertical="center"/>
    </xf>
    <xf numFmtId="0" fontId="20" fillId="19" borderId="72" xfId="0" applyFont="1" applyFill="1" applyBorder="1" applyAlignment="1">
      <alignment horizontal="center" vertical="center"/>
    </xf>
    <xf numFmtId="0" fontId="20" fillId="19" borderId="69" xfId="0" applyFont="1" applyFill="1" applyBorder="1" applyAlignment="1">
      <alignment horizontal="center" vertical="center"/>
    </xf>
    <xf numFmtId="0" fontId="20" fillId="19" borderId="73" xfId="0" applyFont="1" applyFill="1" applyBorder="1" applyAlignment="1">
      <alignment horizontal="center" vertical="center"/>
    </xf>
    <xf numFmtId="0" fontId="20" fillId="19" borderId="74" xfId="0" applyFont="1" applyFill="1" applyBorder="1" applyAlignment="1">
      <alignment horizontal="center" vertical="center"/>
    </xf>
    <xf numFmtId="0" fontId="18" fillId="19" borderId="48" xfId="0" applyFont="1" applyFill="1" applyBorder="1"/>
    <xf numFmtId="0" fontId="20" fillId="19" borderId="70" xfId="0" applyFont="1" applyFill="1" applyBorder="1" applyAlignment="1">
      <alignment horizontal="center" vertical="center"/>
    </xf>
    <xf numFmtId="0" fontId="20" fillId="19" borderId="48" xfId="0" applyFont="1" applyFill="1" applyBorder="1" applyAlignment="1">
      <alignment horizontal="center" vertical="center"/>
    </xf>
    <xf numFmtId="0" fontId="20" fillId="19" borderId="46" xfId="0" applyFont="1" applyFill="1" applyBorder="1" applyAlignment="1">
      <alignment horizontal="center" vertical="center"/>
    </xf>
    <xf numFmtId="0" fontId="20" fillId="19" borderId="47" xfId="0" applyFont="1" applyFill="1" applyBorder="1" applyAlignment="1">
      <alignment horizontal="center" vertical="center"/>
    </xf>
    <xf numFmtId="0" fontId="20" fillId="0" borderId="108" xfId="0" applyFont="1" applyFill="1" applyBorder="1" applyAlignment="1">
      <alignment horizontal="center" vertical="center"/>
    </xf>
    <xf numFmtId="0" fontId="20" fillId="0" borderId="90" xfId="0" applyFont="1" applyFill="1" applyBorder="1" applyAlignment="1">
      <alignment horizontal="center" vertical="center"/>
    </xf>
    <xf numFmtId="0" fontId="0" fillId="0" borderId="55" xfId="0" applyBorder="1"/>
    <xf numFmtId="0" fontId="19" fillId="10" borderId="61" xfId="1" applyFont="1" applyFill="1" applyBorder="1" applyAlignment="1">
      <alignment horizontal="center"/>
    </xf>
    <xf numFmtId="0" fontId="0" fillId="0" borderId="41" xfId="0" applyBorder="1"/>
    <xf numFmtId="0" fontId="0" fillId="0" borderId="56" xfId="0" applyBorder="1"/>
    <xf numFmtId="0" fontId="0" fillId="10" borderId="63" xfId="0" applyFont="1" applyFill="1" applyBorder="1"/>
    <xf numFmtId="0" fontId="25" fillId="15" borderId="106" xfId="0" applyFont="1" applyFill="1" applyBorder="1" applyAlignment="1">
      <alignment horizontal="center" vertical="center" textRotation="90"/>
    </xf>
    <xf numFmtId="0" fontId="25" fillId="15" borderId="43" xfId="0" applyFont="1" applyFill="1" applyBorder="1" applyAlignment="1">
      <alignment horizontal="center" vertical="center" textRotation="90"/>
    </xf>
    <xf numFmtId="0" fontId="2" fillId="15" borderId="109" xfId="0" applyFont="1" applyFill="1" applyBorder="1" applyAlignment="1">
      <alignment horizontal="center" vertical="center"/>
    </xf>
    <xf numFmtId="0" fontId="2" fillId="15" borderId="110" xfId="0" applyFont="1" applyFill="1" applyBorder="1" applyAlignment="1">
      <alignment horizontal="center" vertical="center"/>
    </xf>
    <xf numFmtId="0" fontId="2" fillId="15" borderId="111" xfId="0" applyFont="1" applyFill="1" applyBorder="1" applyAlignment="1">
      <alignment horizontal="center" vertical="center"/>
    </xf>
    <xf numFmtId="0" fontId="27" fillId="10" borderId="45" xfId="0" applyFont="1" applyFill="1" applyBorder="1" applyAlignment="1">
      <alignment horizontal="left" vertical="center"/>
    </xf>
    <xf numFmtId="0" fontId="27" fillId="10" borderId="30" xfId="0" applyFont="1" applyFill="1" applyBorder="1" applyAlignment="1">
      <alignment horizontal="left" vertical="center"/>
    </xf>
    <xf numFmtId="0" fontId="27" fillId="10" borderId="16" xfId="0" applyFont="1" applyFill="1" applyBorder="1" applyAlignment="1">
      <alignment horizontal="left" vertical="center"/>
    </xf>
    <xf numFmtId="0" fontId="27" fillId="19" borderId="45" xfId="0" applyFont="1" applyFill="1" applyBorder="1" applyAlignment="1">
      <alignment horizontal="left" vertical="center"/>
    </xf>
    <xf numFmtId="0" fontId="27" fillId="19" borderId="30" xfId="0" applyFont="1" applyFill="1" applyBorder="1" applyAlignment="1">
      <alignment horizontal="left" vertical="center"/>
    </xf>
    <xf numFmtId="0" fontId="27" fillId="19" borderId="16" xfId="0" applyFont="1" applyFill="1" applyBorder="1" applyAlignment="1">
      <alignment horizontal="left" vertical="center"/>
    </xf>
    <xf numFmtId="0" fontId="27" fillId="16" borderId="45" xfId="0" applyFont="1" applyFill="1" applyBorder="1" applyAlignment="1">
      <alignment horizontal="left"/>
    </xf>
    <xf numFmtId="0" fontId="27" fillId="16" borderId="30" xfId="0" applyFont="1" applyFill="1" applyBorder="1" applyAlignment="1">
      <alignment horizontal="left"/>
    </xf>
    <xf numFmtId="0" fontId="27" fillId="16" borderId="16" xfId="0" applyFont="1" applyFill="1" applyBorder="1" applyAlignment="1">
      <alignment horizontal="left"/>
    </xf>
    <xf numFmtId="0" fontId="27" fillId="0" borderId="45" xfId="0" applyFont="1" applyFill="1" applyBorder="1" applyAlignment="1">
      <alignment horizontal="center" vertical="center"/>
    </xf>
    <xf numFmtId="0" fontId="27" fillId="0" borderId="30" xfId="0" applyFont="1" applyFill="1" applyBorder="1" applyAlignment="1">
      <alignment horizontal="center" vertical="center"/>
    </xf>
    <xf numFmtId="0" fontId="27" fillId="0" borderId="16" xfId="0" applyFont="1" applyFill="1" applyBorder="1" applyAlignment="1">
      <alignment horizontal="center" vertical="center"/>
    </xf>
    <xf numFmtId="0" fontId="27" fillId="0" borderId="69" xfId="0" applyFont="1" applyFill="1" applyBorder="1" applyAlignment="1">
      <alignment horizontal="center" vertical="center"/>
    </xf>
    <xf numFmtId="0" fontId="27" fillId="0" borderId="70" xfId="0" applyFont="1" applyFill="1" applyBorder="1" applyAlignment="1">
      <alignment horizontal="center" vertical="center"/>
    </xf>
    <xf numFmtId="0" fontId="27" fillId="0" borderId="105" xfId="0" applyFont="1" applyFill="1" applyBorder="1" applyAlignment="1">
      <alignment horizontal="center" vertical="center"/>
    </xf>
    <xf numFmtId="0" fontId="27" fillId="16" borderId="3" xfId="0" applyFont="1" applyFill="1" applyBorder="1" applyAlignment="1">
      <alignment horizontal="left"/>
    </xf>
    <xf numFmtId="0" fontId="9" fillId="15" borderId="112" xfId="0" applyFont="1" applyFill="1" applyBorder="1" applyAlignment="1">
      <alignment horizontal="center" vertical="center"/>
    </xf>
    <xf numFmtId="0" fontId="9" fillId="15" borderId="113" xfId="0" applyFont="1" applyFill="1" applyBorder="1" applyAlignment="1">
      <alignment horizontal="center" vertical="center"/>
    </xf>
    <xf numFmtId="0" fontId="16" fillId="15" borderId="114" xfId="0" applyFont="1" applyFill="1" applyBorder="1" applyAlignment="1">
      <alignment horizontal="center" vertical="center"/>
    </xf>
    <xf numFmtId="0" fontId="16" fillId="15" borderId="115" xfId="0" applyFont="1" applyFill="1" applyBorder="1" applyAlignment="1">
      <alignment horizontal="center" vertical="center"/>
    </xf>
    <xf numFmtId="0" fontId="28" fillId="0" borderId="45" xfId="0" applyFont="1" applyFill="1" applyBorder="1" applyAlignment="1">
      <alignment horizontal="left"/>
    </xf>
    <xf numFmtId="0" fontId="28" fillId="0" borderId="30" xfId="0" applyFont="1" applyFill="1" applyBorder="1" applyAlignment="1">
      <alignment horizontal="left"/>
    </xf>
    <xf numFmtId="0" fontId="28" fillId="0" borderId="16" xfId="0" applyFont="1" applyFill="1" applyBorder="1" applyAlignment="1">
      <alignment horizontal="left"/>
    </xf>
    <xf numFmtId="0" fontId="29" fillId="0" borderId="45" xfId="0" applyFont="1" applyFill="1" applyBorder="1" applyAlignment="1">
      <alignment horizontal="left"/>
    </xf>
    <xf numFmtId="0" fontId="29" fillId="0" borderId="30" xfId="0" applyFont="1" applyFill="1" applyBorder="1" applyAlignment="1">
      <alignment horizontal="left"/>
    </xf>
    <xf numFmtId="0" fontId="29" fillId="0" borderId="16" xfId="0" applyFont="1" applyFill="1" applyBorder="1" applyAlignment="1">
      <alignment horizontal="left"/>
    </xf>
    <xf numFmtId="0" fontId="29" fillId="0" borderId="45" xfId="0" applyFont="1" applyFill="1" applyBorder="1" applyAlignment="1">
      <alignment horizontal="left" wrapText="1"/>
    </xf>
    <xf numFmtId="0" fontId="29" fillId="0" borderId="30" xfId="0" applyFont="1" applyFill="1" applyBorder="1" applyAlignment="1">
      <alignment horizontal="left" wrapText="1"/>
    </xf>
    <xf numFmtId="0" fontId="29" fillId="0" borderId="16" xfId="0" applyFont="1" applyFill="1" applyBorder="1" applyAlignment="1">
      <alignment horizontal="left" wrapText="1"/>
    </xf>
    <xf numFmtId="0" fontId="32" fillId="2" borderId="0" xfId="0" applyFont="1" applyFill="1" applyBorder="1" applyAlignment="1">
      <alignment horizontal="left" vertical="center" shrinkToFit="1"/>
    </xf>
    <xf numFmtId="0" fontId="27" fillId="16" borderId="45" xfId="0" applyFont="1" applyFill="1" applyBorder="1" applyAlignment="1">
      <alignment horizontal="left" vertical="center"/>
    </xf>
    <xf numFmtId="0" fontId="27" fillId="16" borderId="30" xfId="0" applyFont="1" applyFill="1" applyBorder="1" applyAlignment="1">
      <alignment horizontal="left" vertical="center"/>
    </xf>
    <xf numFmtId="0" fontId="27" fillId="16" borderId="16" xfId="0" applyFont="1" applyFill="1" applyBorder="1" applyAlignment="1">
      <alignment horizontal="left" vertical="center"/>
    </xf>
    <xf numFmtId="0" fontId="20" fillId="16" borderId="45" xfId="0" applyFont="1" applyFill="1" applyBorder="1" applyAlignment="1">
      <alignment horizontal="left" vertical="center"/>
    </xf>
    <xf numFmtId="0" fontId="20" fillId="16" borderId="16" xfId="0" applyFont="1" applyFill="1" applyBorder="1" applyAlignment="1">
      <alignment horizontal="left" vertical="center"/>
    </xf>
    <xf numFmtId="0" fontId="25" fillId="15" borderId="106" xfId="0" applyFont="1" applyFill="1" applyBorder="1" applyAlignment="1" applyProtection="1">
      <alignment horizontal="center" vertical="center" textRotation="90"/>
      <protection locked="0"/>
    </xf>
    <xf numFmtId="0" fontId="25" fillId="15" borderId="43" xfId="0" applyFont="1" applyFill="1" applyBorder="1" applyAlignment="1" applyProtection="1">
      <alignment horizontal="center" vertical="center" textRotation="90"/>
      <protection locked="0"/>
    </xf>
    <xf numFmtId="0" fontId="28" fillId="16" borderId="30" xfId="0" applyFont="1" applyFill="1" applyBorder="1" applyAlignment="1">
      <alignment horizontal="left"/>
    </xf>
    <xf numFmtId="0" fontId="28" fillId="16" borderId="16" xfId="0" applyFont="1" applyFill="1" applyBorder="1" applyAlignment="1">
      <alignment horizontal="left"/>
    </xf>
    <xf numFmtId="0" fontId="21" fillId="15" borderId="45" xfId="0" applyFont="1" applyFill="1" applyBorder="1" applyAlignment="1">
      <alignment horizontal="center" vertical="center"/>
    </xf>
    <xf numFmtId="0" fontId="21" fillId="15" borderId="30" xfId="0" applyFont="1" applyFill="1" applyBorder="1" applyAlignment="1">
      <alignment horizontal="center" vertical="center"/>
    </xf>
    <xf numFmtId="0" fontId="21" fillId="15" borderId="16" xfId="0" applyFont="1" applyFill="1" applyBorder="1" applyAlignment="1">
      <alignment horizontal="center" vertical="center"/>
    </xf>
    <xf numFmtId="0" fontId="17" fillId="18" borderId="45" xfId="2" applyFont="1" applyFill="1" applyBorder="1" applyAlignment="1">
      <alignment horizontal="center" vertical="center"/>
    </xf>
    <xf numFmtId="0" fontId="17" fillId="18" borderId="30" xfId="2" applyFont="1" applyFill="1" applyBorder="1" applyAlignment="1">
      <alignment horizontal="center" vertical="center"/>
    </xf>
    <xf numFmtId="0" fontId="17" fillId="18" borderId="16" xfId="2" applyFont="1" applyFill="1" applyBorder="1" applyAlignment="1">
      <alignment horizontal="center" vertical="center"/>
    </xf>
    <xf numFmtId="0" fontId="0" fillId="10" borderId="3" xfId="0" applyFill="1" applyBorder="1" applyAlignment="1">
      <alignment horizontal="center" wrapText="1"/>
    </xf>
    <xf numFmtId="0" fontId="0" fillId="10" borderId="0" xfId="0" applyFill="1" applyAlignment="1">
      <alignment horizontal="center" wrapText="1"/>
    </xf>
    <xf numFmtId="0" fontId="0" fillId="10" borderId="1" xfId="0" applyFill="1" applyBorder="1" applyAlignment="1">
      <alignment horizontal="center" wrapText="1"/>
    </xf>
    <xf numFmtId="0" fontId="12" fillId="0" borderId="45" xfId="0" applyFont="1" applyBorder="1" applyAlignment="1">
      <alignment horizontal="center" vertical="center"/>
    </xf>
    <xf numFmtId="0" fontId="12" fillId="0" borderId="30" xfId="0" applyFont="1" applyBorder="1" applyAlignment="1">
      <alignment horizontal="center" vertical="center"/>
    </xf>
    <xf numFmtId="0" fontId="12" fillId="0" borderId="16" xfId="0" applyFont="1" applyBorder="1" applyAlignment="1">
      <alignment horizontal="center" vertical="center"/>
    </xf>
    <xf numFmtId="0" fontId="12" fillId="0" borderId="45" xfId="0" applyFont="1" applyBorder="1" applyAlignment="1">
      <alignment horizontal="center" vertical="center" wrapText="1"/>
    </xf>
    <xf numFmtId="0" fontId="12" fillId="0" borderId="30" xfId="0" applyFont="1" applyBorder="1" applyAlignment="1">
      <alignment horizontal="center" vertical="center" wrapText="1"/>
    </xf>
    <xf numFmtId="0" fontId="12" fillId="0" borderId="16" xfId="0" applyFont="1" applyBorder="1" applyAlignment="1">
      <alignment horizontal="center" vertical="center" wrapText="1"/>
    </xf>
    <xf numFmtId="0" fontId="15" fillId="18" borderId="45" xfId="2" applyFont="1" applyFill="1" applyBorder="1" applyAlignment="1">
      <alignment horizontal="center" vertical="center" wrapText="1"/>
    </xf>
    <xf numFmtId="0" fontId="15" fillId="18" borderId="30" xfId="2" applyFont="1" applyFill="1" applyBorder="1" applyAlignment="1">
      <alignment horizontal="center" vertical="center" wrapText="1"/>
    </xf>
    <xf numFmtId="0" fontId="15" fillId="18" borderId="16" xfId="2" applyFont="1" applyFill="1" applyBorder="1" applyAlignment="1">
      <alignment horizontal="center" vertical="center" wrapText="1"/>
    </xf>
    <xf numFmtId="0" fontId="2" fillId="18" borderId="106" xfId="0" applyFont="1" applyFill="1" applyBorder="1" applyAlignment="1">
      <alignment horizontal="center" vertical="center" textRotation="90"/>
    </xf>
    <xf numFmtId="0" fontId="2" fillId="18" borderId="31" xfId="0" applyFont="1" applyFill="1" applyBorder="1" applyAlignment="1">
      <alignment horizontal="center" vertical="center" textRotation="90"/>
    </xf>
    <xf numFmtId="0" fontId="11" fillId="0" borderId="45" xfId="0" applyFont="1" applyBorder="1" applyAlignment="1">
      <alignment horizontal="center"/>
    </xf>
    <xf numFmtId="0" fontId="11" fillId="0" borderId="30" xfId="0" applyFont="1" applyBorder="1" applyAlignment="1">
      <alignment horizontal="center"/>
    </xf>
    <xf numFmtId="0" fontId="11" fillId="0" borderId="16" xfId="0" applyFont="1" applyBorder="1" applyAlignment="1">
      <alignment horizontal="center"/>
    </xf>
    <xf numFmtId="0" fontId="12" fillId="0" borderId="45" xfId="0" applyFont="1" applyBorder="1" applyAlignment="1">
      <alignment horizontal="center"/>
    </xf>
    <xf numFmtId="0" fontId="12" fillId="0" borderId="30" xfId="0" applyFont="1" applyBorder="1" applyAlignment="1">
      <alignment horizontal="center"/>
    </xf>
    <xf numFmtId="0" fontId="12" fillId="0" borderId="16" xfId="0" applyFont="1" applyBorder="1" applyAlignment="1">
      <alignment horizontal="center"/>
    </xf>
    <xf numFmtId="0" fontId="5" fillId="13" borderId="45" xfId="2" applyFont="1" applyFill="1" applyBorder="1" applyAlignment="1">
      <alignment horizontal="center" vertical="center"/>
    </xf>
    <xf numFmtId="0" fontId="5" fillId="13" borderId="30" xfId="2" applyFont="1" applyFill="1" applyBorder="1" applyAlignment="1">
      <alignment horizontal="center" vertical="center"/>
    </xf>
    <xf numFmtId="0" fontId="5" fillId="13" borderId="16" xfId="2" applyFont="1" applyFill="1" applyBorder="1" applyAlignment="1">
      <alignment horizontal="center" vertical="center"/>
    </xf>
    <xf numFmtId="0" fontId="4" fillId="18" borderId="106" xfId="2" applyFont="1" applyFill="1" applyBorder="1" applyAlignment="1">
      <alignment horizontal="center" vertical="center"/>
    </xf>
    <xf numFmtId="0" fontId="4" fillId="18" borderId="31" xfId="2" applyFont="1" applyFill="1" applyBorder="1" applyAlignment="1">
      <alignment horizontal="center" vertical="center"/>
    </xf>
    <xf numFmtId="0" fontId="16" fillId="18" borderId="106" xfId="2" applyFont="1" applyFill="1" applyBorder="1" applyAlignment="1">
      <alignment horizontal="center" vertical="center"/>
    </xf>
    <xf numFmtId="0" fontId="16" fillId="18" borderId="31" xfId="2" applyFont="1" applyFill="1" applyBorder="1" applyAlignment="1">
      <alignment horizontal="center" vertical="center"/>
    </xf>
    <xf numFmtId="0" fontId="1" fillId="2" borderId="0" xfId="0" applyFont="1" applyFill="1" applyBorder="1" applyAlignment="1">
      <alignment horizontal="center"/>
    </xf>
    <xf numFmtId="0" fontId="5" fillId="3" borderId="45" xfId="0" applyFont="1" applyFill="1" applyBorder="1" applyAlignment="1">
      <alignment horizontal="center" vertical="center"/>
    </xf>
    <xf numFmtId="0" fontId="5" fillId="3" borderId="30" xfId="0" applyFont="1" applyFill="1" applyBorder="1" applyAlignment="1">
      <alignment horizontal="center" vertical="center"/>
    </xf>
    <xf numFmtId="0" fontId="5" fillId="3" borderId="16" xfId="0" applyFont="1" applyFill="1" applyBorder="1" applyAlignment="1">
      <alignment horizontal="center" vertical="center"/>
    </xf>
    <xf numFmtId="0" fontId="4" fillId="3" borderId="106" xfId="0" applyFont="1" applyFill="1" applyBorder="1" applyAlignment="1">
      <alignment horizontal="center" vertical="center"/>
    </xf>
    <xf numFmtId="0" fontId="4" fillId="3" borderId="43" xfId="0" applyFont="1" applyFill="1" applyBorder="1" applyAlignment="1">
      <alignment horizontal="center" vertical="center"/>
    </xf>
    <xf numFmtId="0" fontId="4" fillId="3" borderId="31" xfId="0" applyFont="1" applyFill="1" applyBorder="1" applyAlignment="1">
      <alignment horizontal="center" vertical="center"/>
    </xf>
    <xf numFmtId="0" fontId="3" fillId="3" borderId="106" xfId="0" applyFont="1" applyFill="1" applyBorder="1" applyAlignment="1">
      <alignment horizontal="center" vertical="center" textRotation="90"/>
    </xf>
    <xf numFmtId="0" fontId="3" fillId="3" borderId="31" xfId="0" applyFont="1" applyFill="1" applyBorder="1" applyAlignment="1">
      <alignment horizontal="center" vertical="center" textRotation="90"/>
    </xf>
    <xf numFmtId="0" fontId="6" fillId="9" borderId="106" xfId="0" applyFont="1" applyFill="1" applyBorder="1" applyAlignment="1" applyProtection="1">
      <alignment horizontal="center" textRotation="90"/>
      <protection locked="0"/>
    </xf>
    <xf numFmtId="0" fontId="6" fillId="9" borderId="31" xfId="0" applyFont="1" applyFill="1" applyBorder="1" applyAlignment="1" applyProtection="1">
      <alignment horizontal="center" textRotation="90"/>
      <protection locked="0"/>
    </xf>
    <xf numFmtId="0" fontId="7" fillId="3" borderId="106" xfId="0" applyFont="1" applyFill="1" applyBorder="1" applyAlignment="1">
      <alignment horizontal="center" vertical="center" textRotation="90"/>
    </xf>
    <xf numFmtId="0" fontId="7" fillId="3" borderId="31" xfId="0" applyFont="1" applyFill="1" applyBorder="1" applyAlignment="1">
      <alignment horizontal="center" vertical="center" textRotation="90"/>
    </xf>
    <xf numFmtId="0" fontId="2" fillId="2" borderId="1" xfId="0" applyFont="1" applyFill="1" applyBorder="1" applyAlignment="1">
      <alignment horizontal="left"/>
    </xf>
  </cellXfs>
  <cellStyles count="3">
    <cellStyle name="Normalny" xfId="0" builtinId="0"/>
    <cellStyle name="Normalny_EK spec 2" xfId="1"/>
    <cellStyle name="Normalny_Zeszyt1" xfId="2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X136"/>
  <sheetViews>
    <sheetView topLeftCell="D42" zoomScale="70" zoomScaleNormal="70" zoomScaleSheetLayoutView="70" zoomScalePageLayoutView="70" workbookViewId="0">
      <selection activeCell="AR69" sqref="AR69"/>
    </sheetView>
  </sheetViews>
  <sheetFormatPr defaultColWidth="4.7109375" defaultRowHeight="15"/>
  <cols>
    <col min="1" max="1" width="4.85546875" customWidth="1"/>
    <col min="2" max="2" width="55.42578125" customWidth="1"/>
    <col min="3" max="3" width="10.85546875" style="100" customWidth="1"/>
    <col min="4" max="4" width="7.42578125" style="101" customWidth="1"/>
    <col min="5" max="5" width="6.42578125" style="28" customWidth="1"/>
    <col min="6" max="6" width="6" style="102" customWidth="1"/>
    <col min="7" max="7" width="7.42578125" style="102" customWidth="1"/>
    <col min="8" max="8" width="5.7109375" style="102" customWidth="1"/>
    <col min="9" max="9" width="6" style="102" customWidth="1"/>
    <col min="10" max="10" width="5.85546875" style="102" customWidth="1"/>
    <col min="11" max="11" width="5.5703125" style="102" customWidth="1"/>
    <col min="12" max="12" width="7.140625" style="102" customWidth="1"/>
    <col min="13" max="13" width="6.28515625" style="102" customWidth="1"/>
    <col min="14" max="15" width="5.7109375" style="102" customWidth="1"/>
    <col min="16" max="16" width="5.7109375" style="103" customWidth="1"/>
    <col min="17" max="17" width="6.7109375" style="103" customWidth="1"/>
    <col min="18" max="19" width="5.7109375" style="103" customWidth="1"/>
    <col min="20" max="20" width="5" style="103" customWidth="1"/>
    <col min="21" max="21" width="5.5703125" style="103" customWidth="1"/>
    <col min="22" max="22" width="6.7109375" style="103" customWidth="1"/>
    <col min="23" max="23" width="5.5703125" style="103" customWidth="1"/>
    <col min="24" max="24" width="5.7109375" style="103" customWidth="1"/>
    <col min="25" max="25" width="6.140625" style="103" customWidth="1"/>
    <col min="26" max="26" width="4.42578125" style="103" customWidth="1"/>
    <col min="27" max="27" width="5.140625" style="103" customWidth="1"/>
    <col min="28" max="28" width="6.140625" style="103" customWidth="1"/>
    <col min="29" max="29" width="5.140625" style="103" customWidth="1"/>
    <col min="30" max="30" width="4.42578125" style="103" customWidth="1"/>
    <col min="31" max="31" width="6.28515625" style="103" customWidth="1"/>
    <col min="32" max="33" width="5.28515625" style="103" customWidth="1"/>
    <col min="34" max="34" width="6.5703125" style="103" customWidth="1"/>
    <col min="35" max="35" width="5" style="103" customWidth="1"/>
    <col min="36" max="36" width="5.28515625" style="103" customWidth="1"/>
    <col min="37" max="37" width="6.42578125" style="103" customWidth="1"/>
    <col min="38" max="38" width="5.7109375" style="104" customWidth="1"/>
    <col min="39" max="154" width="4.7109375" style="105"/>
  </cols>
  <sheetData>
    <row r="1" spans="1:154" ht="18" customHeight="1">
      <c r="A1" s="571" t="s">
        <v>0</v>
      </c>
      <c r="B1" s="573" t="s">
        <v>1</v>
      </c>
      <c r="C1" s="550" t="s">
        <v>2</v>
      </c>
      <c r="D1" s="590" t="s">
        <v>3</v>
      </c>
      <c r="E1" s="550" t="s">
        <v>4</v>
      </c>
      <c r="F1" s="594" t="s">
        <v>5</v>
      </c>
      <c r="G1" s="595"/>
      <c r="H1" s="595"/>
      <c r="I1" s="595"/>
      <c r="J1" s="595"/>
      <c r="K1" s="595"/>
      <c r="L1" s="595"/>
      <c r="M1" s="595"/>
      <c r="N1" s="595"/>
      <c r="O1" s="596"/>
      <c r="P1" s="594" t="s">
        <v>6</v>
      </c>
      <c r="Q1" s="595"/>
      <c r="R1" s="595"/>
      <c r="S1" s="595"/>
      <c r="T1" s="595"/>
      <c r="U1" s="595"/>
      <c r="V1" s="595"/>
      <c r="W1" s="595"/>
      <c r="X1" s="595"/>
      <c r="Y1" s="595"/>
      <c r="Z1" s="596"/>
      <c r="AA1" s="594" t="s">
        <v>7</v>
      </c>
      <c r="AB1" s="595"/>
      <c r="AC1" s="595"/>
      <c r="AD1" s="595"/>
      <c r="AE1" s="595"/>
      <c r="AF1" s="595"/>
      <c r="AG1" s="595"/>
      <c r="AH1" s="595"/>
      <c r="AI1" s="595"/>
      <c r="AJ1" s="595"/>
      <c r="AK1" s="595"/>
      <c r="AL1" s="596"/>
    </row>
    <row r="2" spans="1:154" ht="18" customHeight="1">
      <c r="A2" s="572"/>
      <c r="B2" s="574"/>
      <c r="C2" s="551"/>
      <c r="D2" s="591"/>
      <c r="E2" s="551"/>
      <c r="F2" s="552" t="s">
        <v>8</v>
      </c>
      <c r="G2" s="553"/>
      <c r="H2" s="553"/>
      <c r="I2" s="553"/>
      <c r="J2" s="554"/>
      <c r="K2" s="552" t="s">
        <v>9</v>
      </c>
      <c r="L2" s="553"/>
      <c r="M2" s="553"/>
      <c r="N2" s="553"/>
      <c r="O2" s="554"/>
      <c r="P2" s="552" t="s">
        <v>10</v>
      </c>
      <c r="Q2" s="553"/>
      <c r="R2" s="553"/>
      <c r="S2" s="553"/>
      <c r="T2" s="554"/>
      <c r="U2" s="552" t="s">
        <v>11</v>
      </c>
      <c r="V2" s="553"/>
      <c r="W2" s="553"/>
      <c r="X2" s="553"/>
      <c r="Y2" s="553"/>
      <c r="Z2" s="554"/>
      <c r="AA2" s="552" t="s">
        <v>12</v>
      </c>
      <c r="AB2" s="553"/>
      <c r="AC2" s="553"/>
      <c r="AD2" s="553"/>
      <c r="AE2" s="553"/>
      <c r="AF2" s="554"/>
      <c r="AG2" s="552" t="s">
        <v>13</v>
      </c>
      <c r="AH2" s="553"/>
      <c r="AI2" s="553"/>
      <c r="AJ2" s="553"/>
      <c r="AK2" s="553"/>
      <c r="AL2" s="554"/>
    </row>
    <row r="3" spans="1:154" s="92" customFormat="1" ht="62.25" customHeight="1" thickBot="1">
      <c r="A3" s="572"/>
      <c r="B3" s="574"/>
      <c r="C3" s="551"/>
      <c r="D3" s="591"/>
      <c r="E3" s="551"/>
      <c r="F3" s="106" t="s">
        <v>14</v>
      </c>
      <c r="G3" s="107" t="s">
        <v>15</v>
      </c>
      <c r="H3" s="466" t="s">
        <v>129</v>
      </c>
      <c r="I3" s="252" t="s">
        <v>3</v>
      </c>
      <c r="J3" s="253" t="s">
        <v>16</v>
      </c>
      <c r="K3" s="254" t="s">
        <v>14</v>
      </c>
      <c r="L3" s="107" t="s">
        <v>15</v>
      </c>
      <c r="M3" s="466" t="s">
        <v>129</v>
      </c>
      <c r="N3" s="252" t="s">
        <v>3</v>
      </c>
      <c r="O3" s="253" t="s">
        <v>16</v>
      </c>
      <c r="P3" s="254" t="s">
        <v>14</v>
      </c>
      <c r="Q3" s="107" t="s">
        <v>15</v>
      </c>
      <c r="R3" s="466" t="s">
        <v>129</v>
      </c>
      <c r="S3" s="252" t="s">
        <v>3</v>
      </c>
      <c r="T3" s="253" t="s">
        <v>16</v>
      </c>
      <c r="U3" s="254" t="s">
        <v>14</v>
      </c>
      <c r="V3" s="107" t="s">
        <v>15</v>
      </c>
      <c r="W3" s="466" t="s">
        <v>129</v>
      </c>
      <c r="X3" s="317" t="s">
        <v>17</v>
      </c>
      <c r="Y3" s="252" t="s">
        <v>3</v>
      </c>
      <c r="Z3" s="253" t="s">
        <v>16</v>
      </c>
      <c r="AA3" s="254" t="s">
        <v>14</v>
      </c>
      <c r="AB3" s="107" t="s">
        <v>15</v>
      </c>
      <c r="AC3" s="466" t="s">
        <v>129</v>
      </c>
      <c r="AD3" s="317" t="s">
        <v>18</v>
      </c>
      <c r="AE3" s="252" t="s">
        <v>3</v>
      </c>
      <c r="AF3" s="253" t="s">
        <v>16</v>
      </c>
      <c r="AG3" s="254" t="s">
        <v>14</v>
      </c>
      <c r="AH3" s="107" t="s">
        <v>15</v>
      </c>
      <c r="AI3" s="466" t="s">
        <v>129</v>
      </c>
      <c r="AJ3" s="317" t="s">
        <v>18</v>
      </c>
      <c r="AK3" s="252" t="s">
        <v>3</v>
      </c>
      <c r="AL3" s="253" t="s">
        <v>16</v>
      </c>
      <c r="AM3" s="397"/>
      <c r="AN3" s="397"/>
      <c r="AO3" s="397"/>
      <c r="AP3" s="397"/>
      <c r="AQ3" s="397"/>
      <c r="AR3" s="397"/>
      <c r="AS3" s="397"/>
      <c r="AT3" s="397"/>
      <c r="AU3" s="397"/>
      <c r="AV3" s="397"/>
      <c r="AW3" s="397"/>
      <c r="AX3" s="397"/>
      <c r="AY3" s="397"/>
      <c r="AZ3" s="397"/>
      <c r="BA3" s="397"/>
      <c r="BB3" s="397"/>
      <c r="BC3" s="397"/>
      <c r="BD3" s="397"/>
      <c r="BE3" s="397"/>
      <c r="BF3" s="397"/>
      <c r="BG3" s="397"/>
      <c r="BH3" s="397"/>
      <c r="BI3" s="397"/>
      <c r="BJ3" s="397"/>
      <c r="BK3" s="397"/>
      <c r="BL3" s="397"/>
      <c r="BM3" s="397"/>
      <c r="BN3" s="397"/>
      <c r="BO3" s="397"/>
      <c r="BP3" s="397"/>
      <c r="BQ3" s="397"/>
      <c r="BR3" s="397"/>
      <c r="BS3" s="397"/>
      <c r="BT3" s="397"/>
      <c r="BU3" s="397"/>
      <c r="BV3" s="397"/>
      <c r="BW3" s="397"/>
      <c r="BX3" s="397"/>
      <c r="BY3" s="397"/>
      <c r="BZ3" s="397"/>
      <c r="CA3" s="397"/>
      <c r="CB3" s="397"/>
      <c r="CC3" s="397"/>
      <c r="CD3" s="397"/>
      <c r="CE3" s="397"/>
      <c r="CF3" s="397"/>
      <c r="CG3" s="397"/>
      <c r="CH3" s="397"/>
      <c r="CI3" s="397"/>
      <c r="CJ3" s="397"/>
      <c r="CK3" s="397"/>
      <c r="CL3" s="397"/>
      <c r="CM3" s="397"/>
      <c r="CN3" s="397"/>
      <c r="CO3" s="397"/>
      <c r="CP3" s="397"/>
      <c r="CQ3" s="397"/>
      <c r="CR3" s="397"/>
      <c r="CS3" s="397"/>
      <c r="CT3" s="397"/>
      <c r="CU3" s="397"/>
      <c r="CV3" s="397"/>
      <c r="CW3" s="397"/>
      <c r="CX3" s="397"/>
      <c r="CY3" s="397"/>
      <c r="CZ3" s="397"/>
      <c r="DA3" s="397"/>
      <c r="DB3" s="397"/>
      <c r="DC3" s="397"/>
      <c r="DD3" s="397"/>
      <c r="DE3" s="397"/>
      <c r="DF3" s="397"/>
      <c r="DG3" s="397"/>
      <c r="DH3" s="397"/>
      <c r="DI3" s="397"/>
      <c r="DJ3" s="397"/>
      <c r="DK3" s="397"/>
      <c r="DL3" s="397"/>
      <c r="DM3" s="397"/>
      <c r="DN3" s="397"/>
      <c r="DO3" s="397"/>
      <c r="DP3" s="397"/>
      <c r="DQ3" s="397"/>
      <c r="DR3" s="397"/>
      <c r="DS3" s="397"/>
      <c r="DT3" s="397"/>
      <c r="DU3" s="397"/>
      <c r="DV3" s="397"/>
      <c r="DW3" s="397"/>
      <c r="DX3" s="397"/>
      <c r="DY3" s="397"/>
      <c r="DZ3" s="397"/>
      <c r="EA3" s="397"/>
      <c r="EB3" s="397"/>
      <c r="EC3" s="397"/>
      <c r="ED3" s="397"/>
      <c r="EE3" s="397"/>
      <c r="EF3" s="397"/>
      <c r="EG3" s="397"/>
      <c r="EH3" s="397"/>
      <c r="EI3" s="397"/>
      <c r="EJ3" s="397"/>
      <c r="EK3" s="397"/>
      <c r="EL3" s="397"/>
      <c r="EM3" s="397"/>
      <c r="EN3" s="397"/>
      <c r="EO3" s="397"/>
      <c r="EP3" s="397"/>
      <c r="EQ3" s="397"/>
      <c r="ER3" s="397"/>
      <c r="ES3" s="397"/>
      <c r="ET3" s="397"/>
      <c r="EU3" s="397"/>
      <c r="EV3" s="397"/>
      <c r="EW3" s="397"/>
      <c r="EX3" s="397"/>
    </row>
    <row r="4" spans="1:154" s="93" customFormat="1" ht="15.75" thickBot="1">
      <c r="A4" s="561" t="s">
        <v>19</v>
      </c>
      <c r="B4" s="592"/>
      <c r="C4" s="592"/>
      <c r="D4" s="592"/>
      <c r="E4" s="592"/>
      <c r="F4" s="592"/>
      <c r="G4" s="592"/>
      <c r="H4" s="592"/>
      <c r="I4" s="592"/>
      <c r="J4" s="592"/>
      <c r="K4" s="592"/>
      <c r="L4" s="592"/>
      <c r="M4" s="592"/>
      <c r="N4" s="592"/>
      <c r="O4" s="592"/>
      <c r="P4" s="592"/>
      <c r="Q4" s="592"/>
      <c r="R4" s="592"/>
      <c r="S4" s="592"/>
      <c r="T4" s="592"/>
      <c r="U4" s="592"/>
      <c r="V4" s="592"/>
      <c r="W4" s="592"/>
      <c r="X4" s="592"/>
      <c r="Y4" s="592"/>
      <c r="Z4" s="592"/>
      <c r="AA4" s="592"/>
      <c r="AB4" s="592"/>
      <c r="AC4" s="592"/>
      <c r="AD4" s="592"/>
      <c r="AE4" s="592"/>
      <c r="AF4" s="592"/>
      <c r="AG4" s="592"/>
      <c r="AH4" s="592"/>
      <c r="AI4" s="592"/>
      <c r="AJ4" s="592"/>
      <c r="AK4" s="592"/>
      <c r="AL4" s="593"/>
      <c r="AM4" s="97"/>
      <c r="AN4" s="97"/>
      <c r="AO4" s="97"/>
      <c r="AP4" s="97"/>
      <c r="AQ4" s="97"/>
      <c r="AR4" s="97"/>
      <c r="AS4" s="97"/>
      <c r="AT4" s="97"/>
      <c r="AU4" s="97"/>
      <c r="AV4" s="97"/>
      <c r="AW4" s="97"/>
      <c r="AX4" s="97"/>
      <c r="AY4" s="97"/>
      <c r="AZ4" s="97"/>
      <c r="BA4" s="97"/>
      <c r="BB4" s="97"/>
      <c r="BC4" s="97"/>
      <c r="BD4" s="97"/>
      <c r="BE4" s="97"/>
      <c r="BF4" s="97"/>
      <c r="BG4" s="97"/>
      <c r="BH4" s="97"/>
      <c r="BI4" s="97"/>
      <c r="BJ4" s="97"/>
      <c r="BK4" s="97"/>
      <c r="BL4" s="97"/>
      <c r="BM4" s="97"/>
      <c r="BN4" s="97"/>
      <c r="BO4" s="97"/>
      <c r="BP4" s="97"/>
      <c r="BQ4" s="97"/>
      <c r="BR4" s="97"/>
      <c r="BS4" s="97"/>
      <c r="BT4" s="97"/>
      <c r="BU4" s="97"/>
      <c r="BV4" s="97"/>
      <c r="BW4" s="97"/>
      <c r="BX4" s="97"/>
      <c r="BY4" s="97"/>
      <c r="BZ4" s="97"/>
      <c r="CA4" s="97"/>
      <c r="CB4" s="97"/>
      <c r="CC4" s="97"/>
      <c r="CD4" s="97"/>
      <c r="CE4" s="97"/>
      <c r="CF4" s="97"/>
      <c r="CG4" s="97"/>
      <c r="CH4" s="97"/>
      <c r="CI4" s="97"/>
      <c r="CJ4" s="97"/>
      <c r="CK4" s="97"/>
      <c r="CL4" s="97"/>
      <c r="CM4" s="97"/>
      <c r="CN4" s="97"/>
      <c r="CO4" s="97"/>
      <c r="CP4" s="97"/>
      <c r="CQ4" s="97"/>
      <c r="CR4" s="97"/>
      <c r="CS4" s="97"/>
      <c r="CT4" s="97"/>
      <c r="CU4" s="97"/>
      <c r="CV4" s="97"/>
      <c r="CW4" s="97"/>
      <c r="CX4" s="97"/>
      <c r="CY4" s="97"/>
      <c r="CZ4" s="97"/>
      <c r="DA4" s="97"/>
      <c r="DB4" s="97"/>
      <c r="DC4" s="97"/>
      <c r="DD4" s="97"/>
      <c r="DE4" s="97"/>
      <c r="DF4" s="97"/>
      <c r="DG4" s="97"/>
      <c r="DH4" s="97"/>
      <c r="DI4" s="97"/>
      <c r="DJ4" s="97"/>
      <c r="DK4" s="97"/>
      <c r="DL4" s="97"/>
      <c r="DM4" s="97"/>
      <c r="DN4" s="97"/>
      <c r="DO4" s="97"/>
      <c r="DP4" s="97"/>
      <c r="DQ4" s="97"/>
      <c r="DR4" s="97"/>
      <c r="DS4" s="97"/>
      <c r="DT4" s="97"/>
      <c r="DU4" s="97"/>
      <c r="DV4" s="97"/>
      <c r="DW4" s="97"/>
      <c r="DX4" s="97"/>
      <c r="DY4" s="97"/>
      <c r="DZ4" s="97"/>
      <c r="EA4" s="97"/>
      <c r="EB4" s="97"/>
      <c r="EC4" s="97"/>
      <c r="ED4" s="97"/>
      <c r="EE4" s="97"/>
      <c r="EF4" s="97"/>
      <c r="EG4" s="97"/>
      <c r="EH4" s="97"/>
      <c r="EI4" s="97"/>
      <c r="EJ4" s="97"/>
      <c r="EK4" s="97"/>
      <c r="EL4" s="97"/>
      <c r="EM4" s="97"/>
      <c r="EN4" s="97"/>
      <c r="EO4" s="97"/>
      <c r="EP4" s="97"/>
      <c r="EQ4" s="97"/>
      <c r="ER4" s="97"/>
      <c r="ES4" s="97"/>
      <c r="ET4" s="97"/>
      <c r="EU4" s="97"/>
      <c r="EV4" s="97"/>
      <c r="EW4" s="97"/>
      <c r="EX4" s="97"/>
    </row>
    <row r="5" spans="1:154" s="94" customFormat="1">
      <c r="A5" s="108" t="s">
        <v>20</v>
      </c>
      <c r="B5" s="109" t="s">
        <v>21</v>
      </c>
      <c r="C5" s="110"/>
      <c r="D5" s="151">
        <v>2</v>
      </c>
      <c r="E5" s="112">
        <v>30</v>
      </c>
      <c r="F5" s="113">
        <v>30</v>
      </c>
      <c r="H5" s="203">
        <v>30</v>
      </c>
      <c r="I5" s="179">
        <v>2</v>
      </c>
      <c r="J5" s="255" t="s">
        <v>22</v>
      </c>
      <c r="K5" s="113"/>
      <c r="L5" s="114"/>
      <c r="M5" s="115"/>
      <c r="N5" s="179"/>
      <c r="O5" s="179"/>
      <c r="P5" s="256"/>
      <c r="Q5" s="174"/>
      <c r="R5" s="318"/>
      <c r="S5" s="279"/>
      <c r="T5" s="124"/>
      <c r="U5" s="113"/>
      <c r="V5" s="114"/>
      <c r="W5" s="319"/>
      <c r="X5" s="257"/>
      <c r="Y5" s="179"/>
      <c r="Z5" s="179"/>
      <c r="AA5" s="113"/>
      <c r="AB5" s="114"/>
      <c r="AC5" s="319"/>
      <c r="AD5" s="175"/>
      <c r="AE5" s="279"/>
      <c r="AF5" s="124"/>
      <c r="AG5" s="256"/>
      <c r="AH5" s="174"/>
      <c r="AI5" s="318"/>
      <c r="AJ5" s="175"/>
      <c r="AK5" s="279"/>
      <c r="AL5" s="124"/>
      <c r="AM5" s="97"/>
      <c r="AN5" s="97"/>
      <c r="AO5" s="97"/>
      <c r="AP5" s="97"/>
      <c r="AQ5" s="97"/>
      <c r="AR5" s="97"/>
      <c r="AS5" s="97"/>
      <c r="AT5" s="97"/>
      <c r="AU5" s="97"/>
      <c r="AV5" s="97"/>
      <c r="AW5" s="97"/>
      <c r="AX5" s="97"/>
      <c r="AY5" s="97"/>
      <c r="AZ5" s="97"/>
      <c r="BA5" s="97"/>
      <c r="BB5" s="97"/>
      <c r="BC5" s="97"/>
      <c r="BD5" s="97"/>
      <c r="BE5" s="97"/>
      <c r="BF5" s="97"/>
      <c r="BG5" s="97"/>
      <c r="BH5" s="97"/>
      <c r="BI5" s="97"/>
      <c r="BJ5" s="97"/>
      <c r="BK5" s="97"/>
      <c r="BL5" s="97"/>
      <c r="BM5" s="97"/>
      <c r="BN5" s="97"/>
      <c r="BO5" s="97"/>
      <c r="BP5" s="97"/>
      <c r="BQ5" s="97"/>
      <c r="BR5" s="97"/>
      <c r="BS5" s="97"/>
      <c r="BT5" s="97"/>
      <c r="BU5" s="97"/>
      <c r="BV5" s="97"/>
      <c r="BW5" s="97"/>
      <c r="BX5" s="97"/>
      <c r="BY5" s="97"/>
      <c r="BZ5" s="97"/>
      <c r="CA5" s="97"/>
      <c r="CB5" s="97"/>
      <c r="CC5" s="97"/>
      <c r="CD5" s="97"/>
      <c r="CE5" s="97"/>
      <c r="CF5" s="97"/>
      <c r="CG5" s="97"/>
      <c r="CH5" s="97"/>
      <c r="CI5" s="97"/>
      <c r="CJ5" s="97"/>
      <c r="CK5" s="97"/>
      <c r="CL5" s="97"/>
      <c r="CM5" s="97"/>
      <c r="CN5" s="97"/>
      <c r="CO5" s="97"/>
      <c r="CP5" s="97"/>
      <c r="CQ5" s="97"/>
      <c r="CR5" s="97"/>
      <c r="CS5" s="97"/>
      <c r="CT5" s="97"/>
      <c r="CU5" s="97"/>
      <c r="CV5" s="97"/>
      <c r="CW5" s="97"/>
      <c r="CX5" s="97"/>
      <c r="CY5" s="97"/>
      <c r="CZ5" s="97"/>
      <c r="DA5" s="97"/>
      <c r="DB5" s="97"/>
      <c r="DC5" s="97"/>
      <c r="DD5" s="97"/>
      <c r="DE5" s="97"/>
      <c r="DF5" s="97"/>
      <c r="DG5" s="97"/>
      <c r="DH5" s="97"/>
      <c r="DI5" s="97"/>
      <c r="DJ5" s="97"/>
      <c r="DK5" s="97"/>
      <c r="DL5" s="97"/>
      <c r="DM5" s="97"/>
      <c r="DN5" s="97"/>
      <c r="DO5" s="97"/>
      <c r="DP5" s="97"/>
      <c r="DQ5" s="97"/>
      <c r="DR5" s="97"/>
      <c r="DS5" s="97"/>
      <c r="DT5" s="97"/>
      <c r="DU5" s="97"/>
      <c r="DV5" s="97"/>
      <c r="DW5" s="97"/>
      <c r="DX5" s="97"/>
      <c r="DY5" s="97"/>
      <c r="DZ5" s="97"/>
      <c r="EA5" s="97"/>
      <c r="EB5" s="97"/>
      <c r="EC5" s="97"/>
      <c r="ED5" s="97"/>
      <c r="EE5" s="97"/>
      <c r="EF5" s="97"/>
      <c r="EG5" s="97"/>
      <c r="EH5" s="97"/>
      <c r="EI5" s="97"/>
      <c r="EJ5" s="97"/>
      <c r="EK5" s="97"/>
      <c r="EL5" s="97"/>
      <c r="EM5" s="97"/>
      <c r="EN5" s="97"/>
      <c r="EO5" s="97"/>
      <c r="EP5" s="97"/>
      <c r="EQ5" s="97"/>
      <c r="ER5" s="97"/>
      <c r="ES5" s="97"/>
      <c r="ET5" s="97"/>
      <c r="EU5" s="97"/>
      <c r="EV5" s="97"/>
      <c r="EW5" s="97"/>
      <c r="EX5" s="97"/>
    </row>
    <row r="6" spans="1:154" s="94" customFormat="1">
      <c r="A6" s="111" t="s">
        <v>23</v>
      </c>
      <c r="B6" s="109" t="s">
        <v>24</v>
      </c>
      <c r="C6" s="110"/>
      <c r="D6" s="111">
        <v>1</v>
      </c>
      <c r="E6" s="112">
        <v>15</v>
      </c>
      <c r="F6" s="113">
        <v>15</v>
      </c>
      <c r="G6" s="114">
        <v>15</v>
      </c>
      <c r="H6" s="115"/>
      <c r="I6" s="179">
        <v>1</v>
      </c>
      <c r="J6" s="257" t="s">
        <v>25</v>
      </c>
      <c r="K6" s="113"/>
      <c r="L6" s="114"/>
      <c r="M6" s="115"/>
      <c r="N6" s="179"/>
      <c r="O6" s="179"/>
      <c r="P6" s="256"/>
      <c r="Q6" s="174"/>
      <c r="R6" s="318"/>
      <c r="S6" s="279"/>
      <c r="T6" s="124"/>
      <c r="U6" s="113"/>
      <c r="V6" s="114"/>
      <c r="W6" s="319"/>
      <c r="X6" s="257"/>
      <c r="Y6" s="179"/>
      <c r="Z6" s="179"/>
      <c r="AA6" s="113"/>
      <c r="AB6" s="114"/>
      <c r="AC6" s="319"/>
      <c r="AD6" s="175"/>
      <c r="AE6" s="279"/>
      <c r="AF6" s="124"/>
      <c r="AG6" s="256"/>
      <c r="AH6" s="174"/>
      <c r="AI6" s="318"/>
      <c r="AJ6" s="175"/>
      <c r="AK6" s="279"/>
      <c r="AL6" s="124"/>
      <c r="AM6" s="97"/>
      <c r="AN6" s="97"/>
      <c r="AO6" s="97"/>
      <c r="AP6" s="97"/>
      <c r="AQ6" s="97"/>
      <c r="AR6" s="97"/>
      <c r="AS6" s="97"/>
      <c r="AT6" s="97"/>
      <c r="AU6" s="97"/>
      <c r="AV6" s="97"/>
      <c r="AW6" s="97"/>
      <c r="AX6" s="97"/>
      <c r="AY6" s="97"/>
      <c r="AZ6" s="97"/>
      <c r="BA6" s="97"/>
      <c r="BB6" s="97"/>
      <c r="BC6" s="97"/>
      <c r="BD6" s="97"/>
      <c r="BE6" s="97"/>
      <c r="BF6" s="97"/>
      <c r="BG6" s="97"/>
      <c r="BH6" s="97"/>
      <c r="BI6" s="97"/>
      <c r="BJ6" s="97"/>
      <c r="BK6" s="97"/>
      <c r="BL6" s="97"/>
      <c r="BM6" s="97"/>
      <c r="BN6" s="97"/>
      <c r="BO6" s="97"/>
      <c r="BP6" s="97"/>
      <c r="BQ6" s="97"/>
      <c r="BR6" s="97"/>
      <c r="BS6" s="97"/>
      <c r="BT6" s="97"/>
      <c r="BU6" s="97"/>
      <c r="BV6" s="97"/>
      <c r="BW6" s="97"/>
      <c r="BX6" s="97"/>
      <c r="BY6" s="97"/>
      <c r="BZ6" s="97"/>
      <c r="CA6" s="97"/>
      <c r="CB6" s="97"/>
      <c r="CC6" s="97"/>
      <c r="CD6" s="97"/>
      <c r="CE6" s="97"/>
      <c r="CF6" s="97"/>
      <c r="CG6" s="97"/>
      <c r="CH6" s="97"/>
      <c r="CI6" s="97"/>
      <c r="CJ6" s="97"/>
      <c r="CK6" s="97"/>
      <c r="CL6" s="97"/>
      <c r="CM6" s="97"/>
      <c r="CN6" s="97"/>
      <c r="CO6" s="97"/>
      <c r="CP6" s="97"/>
      <c r="CQ6" s="97"/>
      <c r="CR6" s="97"/>
      <c r="CS6" s="97"/>
      <c r="CT6" s="97"/>
      <c r="CU6" s="97"/>
      <c r="CV6" s="97"/>
      <c r="CW6" s="97"/>
      <c r="CX6" s="97"/>
      <c r="CY6" s="97"/>
      <c r="CZ6" s="97"/>
      <c r="DA6" s="97"/>
      <c r="DB6" s="97"/>
      <c r="DC6" s="97"/>
      <c r="DD6" s="97"/>
      <c r="DE6" s="97"/>
      <c r="DF6" s="97"/>
      <c r="DG6" s="97"/>
      <c r="DH6" s="97"/>
      <c r="DI6" s="97"/>
      <c r="DJ6" s="97"/>
      <c r="DK6" s="97"/>
      <c r="DL6" s="97"/>
      <c r="DM6" s="97"/>
      <c r="DN6" s="97"/>
      <c r="DO6" s="97"/>
      <c r="DP6" s="97"/>
      <c r="DQ6" s="97"/>
      <c r="DR6" s="97"/>
      <c r="DS6" s="97"/>
      <c r="DT6" s="97"/>
      <c r="DU6" s="97"/>
      <c r="DV6" s="97"/>
      <c r="DW6" s="97"/>
      <c r="DX6" s="97"/>
      <c r="DY6" s="97"/>
      <c r="DZ6" s="97"/>
      <c r="EA6" s="97"/>
      <c r="EB6" s="97"/>
      <c r="EC6" s="97"/>
      <c r="ED6" s="97"/>
      <c r="EE6" s="97"/>
      <c r="EF6" s="97"/>
      <c r="EG6" s="97"/>
      <c r="EH6" s="97"/>
      <c r="EI6" s="97"/>
      <c r="EJ6" s="97"/>
      <c r="EK6" s="97"/>
      <c r="EL6" s="97"/>
      <c r="EM6" s="97"/>
      <c r="EN6" s="97"/>
      <c r="EO6" s="97"/>
      <c r="EP6" s="97"/>
      <c r="EQ6" s="97"/>
      <c r="ER6" s="97"/>
      <c r="ES6" s="97"/>
      <c r="ET6" s="97"/>
      <c r="EU6" s="97"/>
      <c r="EV6" s="97"/>
      <c r="EW6" s="97"/>
      <c r="EX6" s="97"/>
    </row>
    <row r="7" spans="1:154" s="94" customFormat="1">
      <c r="A7" s="116" t="s">
        <v>26</v>
      </c>
      <c r="B7" s="117" t="s">
        <v>27</v>
      </c>
      <c r="C7" s="118"/>
      <c r="D7" s="111">
        <v>0</v>
      </c>
      <c r="E7" s="112">
        <v>0</v>
      </c>
      <c r="F7" s="113"/>
      <c r="G7" s="114"/>
      <c r="H7" s="119"/>
      <c r="I7" s="258">
        <v>0</v>
      </c>
      <c r="J7" s="259" t="s">
        <v>25</v>
      </c>
      <c r="K7" s="148"/>
      <c r="L7" s="149"/>
      <c r="M7" s="119"/>
      <c r="N7" s="258"/>
      <c r="O7" s="258"/>
      <c r="P7" s="113"/>
      <c r="Q7" s="114"/>
      <c r="R7" s="319"/>
      <c r="S7" s="179"/>
      <c r="T7" s="266"/>
      <c r="U7" s="113"/>
      <c r="V7" s="114"/>
      <c r="W7" s="114"/>
      <c r="X7" s="115"/>
      <c r="Y7" s="179"/>
      <c r="Z7" s="179"/>
      <c r="AA7" s="113"/>
      <c r="AB7" s="114"/>
      <c r="AC7" s="319"/>
      <c r="AD7" s="115"/>
      <c r="AE7" s="179"/>
      <c r="AF7" s="266"/>
      <c r="AG7" s="267"/>
      <c r="AH7" s="114"/>
      <c r="AI7" s="319"/>
      <c r="AJ7" s="115"/>
      <c r="AK7" s="179"/>
      <c r="AL7" s="266"/>
      <c r="AM7" s="97"/>
      <c r="AN7" s="97"/>
      <c r="AO7" s="97"/>
      <c r="AP7" s="97"/>
      <c r="AQ7" s="97"/>
      <c r="AR7" s="97"/>
      <c r="AS7" s="97"/>
      <c r="AT7" s="97"/>
      <c r="AU7" s="97"/>
      <c r="AV7" s="97"/>
      <c r="AW7" s="97"/>
      <c r="AX7" s="97"/>
      <c r="AY7" s="97"/>
      <c r="AZ7" s="97"/>
      <c r="BA7" s="97"/>
      <c r="BB7" s="97"/>
      <c r="BC7" s="97"/>
      <c r="BD7" s="97"/>
      <c r="BE7" s="97"/>
      <c r="BF7" s="97"/>
      <c r="BG7" s="97"/>
      <c r="BH7" s="97"/>
      <c r="BI7" s="97"/>
      <c r="BJ7" s="97"/>
      <c r="BK7" s="97"/>
      <c r="BL7" s="97"/>
      <c r="BM7" s="97"/>
      <c r="BN7" s="97"/>
      <c r="BO7" s="97"/>
      <c r="BP7" s="97"/>
      <c r="BQ7" s="97"/>
      <c r="BR7" s="97"/>
      <c r="BS7" s="97"/>
      <c r="BT7" s="97"/>
      <c r="BU7" s="97"/>
      <c r="BV7" s="97"/>
      <c r="BW7" s="97"/>
      <c r="BX7" s="97"/>
      <c r="BY7" s="97"/>
      <c r="BZ7" s="97"/>
      <c r="CA7" s="97"/>
      <c r="CB7" s="97"/>
      <c r="CC7" s="97"/>
      <c r="CD7" s="97"/>
      <c r="CE7" s="97"/>
      <c r="CF7" s="97"/>
      <c r="CG7" s="97"/>
      <c r="CH7" s="97"/>
      <c r="CI7" s="97"/>
      <c r="CJ7" s="97"/>
      <c r="CK7" s="97"/>
      <c r="CL7" s="97"/>
      <c r="CM7" s="97"/>
      <c r="CN7" s="97"/>
      <c r="CO7" s="97"/>
      <c r="CP7" s="97"/>
      <c r="CQ7" s="97"/>
      <c r="CR7" s="97"/>
      <c r="CS7" s="97"/>
      <c r="CT7" s="97"/>
      <c r="CU7" s="97"/>
      <c r="CV7" s="97"/>
      <c r="CW7" s="97"/>
      <c r="CX7" s="97"/>
      <c r="CY7" s="97"/>
      <c r="CZ7" s="97"/>
      <c r="DA7" s="97"/>
      <c r="DB7" s="97"/>
      <c r="DC7" s="97"/>
      <c r="DD7" s="97"/>
      <c r="DE7" s="97"/>
      <c r="DF7" s="97"/>
      <c r="DG7" s="97"/>
      <c r="DH7" s="97"/>
      <c r="DI7" s="97"/>
      <c r="DJ7" s="97"/>
      <c r="DK7" s="97"/>
      <c r="DL7" s="97"/>
      <c r="DM7" s="97"/>
      <c r="DN7" s="97"/>
      <c r="DO7" s="97"/>
      <c r="DP7" s="97"/>
      <c r="DQ7" s="97"/>
      <c r="DR7" s="97"/>
      <c r="DS7" s="97"/>
      <c r="DT7" s="97"/>
      <c r="DU7" s="97"/>
      <c r="DV7" s="97"/>
      <c r="DW7" s="97"/>
      <c r="DX7" s="97"/>
      <c r="DY7" s="97"/>
      <c r="DZ7" s="97"/>
      <c r="EA7" s="97"/>
      <c r="EB7" s="97"/>
      <c r="EC7" s="97"/>
      <c r="ED7" s="97"/>
      <c r="EE7" s="97"/>
      <c r="EF7" s="97"/>
      <c r="EG7" s="97"/>
      <c r="EH7" s="97"/>
      <c r="EI7" s="97"/>
      <c r="EJ7" s="97"/>
      <c r="EK7" s="97"/>
      <c r="EL7" s="97"/>
      <c r="EM7" s="97"/>
      <c r="EN7" s="97"/>
      <c r="EO7" s="97"/>
      <c r="EP7" s="97"/>
      <c r="EQ7" s="97"/>
      <c r="ER7" s="97"/>
      <c r="ES7" s="97"/>
      <c r="ET7" s="97"/>
      <c r="EU7" s="97"/>
      <c r="EV7" s="97"/>
      <c r="EW7" s="97"/>
      <c r="EX7" s="97"/>
    </row>
    <row r="8" spans="1:154" s="94" customFormat="1" ht="15.75" thickBot="1">
      <c r="A8" s="120" t="s">
        <v>28</v>
      </c>
      <c r="B8" s="121" t="s">
        <v>29</v>
      </c>
      <c r="C8" s="122"/>
      <c r="D8" s="123">
        <v>0</v>
      </c>
      <c r="E8" s="124">
        <v>60</v>
      </c>
      <c r="F8" s="113">
        <v>30</v>
      </c>
      <c r="G8" s="114"/>
      <c r="H8" s="119">
        <v>30</v>
      </c>
      <c r="I8" s="260">
        <v>0</v>
      </c>
      <c r="J8" s="259" t="s">
        <v>25</v>
      </c>
      <c r="K8" s="148">
        <v>30</v>
      </c>
      <c r="L8" s="149"/>
      <c r="M8" s="119">
        <v>30</v>
      </c>
      <c r="N8" s="258">
        <v>0</v>
      </c>
      <c r="O8" s="258" t="s">
        <v>25</v>
      </c>
      <c r="P8" s="261"/>
      <c r="Q8" s="149"/>
      <c r="R8" s="320"/>
      <c r="S8" s="258"/>
      <c r="T8" s="321"/>
      <c r="U8" s="148"/>
      <c r="V8" s="149"/>
      <c r="W8" s="320"/>
      <c r="X8" s="259"/>
      <c r="Y8" s="258"/>
      <c r="Z8" s="258"/>
      <c r="AA8" s="148"/>
      <c r="AB8" s="149"/>
      <c r="AC8" s="320"/>
      <c r="AD8" s="119"/>
      <c r="AE8" s="258"/>
      <c r="AF8" s="321"/>
      <c r="AG8" s="261"/>
      <c r="AH8" s="149"/>
      <c r="AI8" s="320"/>
      <c r="AJ8" s="119"/>
      <c r="AK8" s="258"/>
      <c r="AL8" s="321"/>
      <c r="AM8" s="97"/>
      <c r="AN8" s="97"/>
      <c r="AO8" s="97"/>
      <c r="AP8" s="97"/>
      <c r="AQ8" s="97"/>
      <c r="AR8" s="97"/>
      <c r="AS8" s="97"/>
      <c r="AT8" s="97"/>
      <c r="AU8" s="97"/>
      <c r="AV8" s="97"/>
      <c r="AW8" s="97"/>
      <c r="AX8" s="97"/>
      <c r="AY8" s="97"/>
      <c r="AZ8" s="97"/>
      <c r="BA8" s="97"/>
      <c r="BB8" s="97"/>
      <c r="BC8" s="97"/>
      <c r="BD8" s="97"/>
      <c r="BE8" s="97"/>
      <c r="BF8" s="97"/>
      <c r="BG8" s="97"/>
      <c r="BH8" s="97"/>
      <c r="BI8" s="97"/>
      <c r="BJ8" s="97"/>
      <c r="BK8" s="97"/>
      <c r="BL8" s="97"/>
      <c r="BM8" s="97"/>
      <c r="BN8" s="97"/>
      <c r="BO8" s="97"/>
      <c r="BP8" s="97"/>
      <c r="BQ8" s="97"/>
      <c r="BR8" s="97"/>
      <c r="BS8" s="97"/>
      <c r="BT8" s="97"/>
      <c r="BU8" s="97"/>
      <c r="BV8" s="97"/>
      <c r="BW8" s="97"/>
      <c r="BX8" s="97"/>
      <c r="BY8" s="97"/>
      <c r="BZ8" s="97"/>
      <c r="CA8" s="97"/>
      <c r="CB8" s="97"/>
      <c r="CC8" s="97"/>
      <c r="CD8" s="97"/>
      <c r="CE8" s="97"/>
      <c r="CF8" s="97"/>
      <c r="CG8" s="97"/>
      <c r="CH8" s="97"/>
      <c r="CI8" s="97"/>
      <c r="CJ8" s="97"/>
      <c r="CK8" s="97"/>
      <c r="CL8" s="97"/>
      <c r="CM8" s="97"/>
      <c r="CN8" s="97"/>
      <c r="CO8" s="97"/>
      <c r="CP8" s="97"/>
      <c r="CQ8" s="97"/>
      <c r="CR8" s="97"/>
      <c r="CS8" s="97"/>
      <c r="CT8" s="97"/>
      <c r="CU8" s="97"/>
      <c r="CV8" s="97"/>
      <c r="CW8" s="97"/>
      <c r="CX8" s="97"/>
      <c r="CY8" s="97"/>
      <c r="CZ8" s="97"/>
      <c r="DA8" s="97"/>
      <c r="DB8" s="97"/>
      <c r="DC8" s="97"/>
      <c r="DD8" s="97"/>
      <c r="DE8" s="97"/>
      <c r="DF8" s="97"/>
      <c r="DG8" s="97"/>
      <c r="DH8" s="97"/>
      <c r="DI8" s="97"/>
      <c r="DJ8" s="97"/>
      <c r="DK8" s="97"/>
      <c r="DL8" s="97"/>
      <c r="DM8" s="97"/>
      <c r="DN8" s="97"/>
      <c r="DO8" s="97"/>
      <c r="DP8" s="97"/>
      <c r="DQ8" s="97"/>
      <c r="DR8" s="97"/>
      <c r="DS8" s="97"/>
      <c r="DT8" s="97"/>
      <c r="DU8" s="97"/>
      <c r="DV8" s="97"/>
      <c r="DW8" s="97"/>
      <c r="DX8" s="97"/>
      <c r="DY8" s="97"/>
      <c r="DZ8" s="97"/>
      <c r="EA8" s="97"/>
      <c r="EB8" s="97"/>
      <c r="EC8" s="97"/>
      <c r="ED8" s="97"/>
      <c r="EE8" s="97"/>
      <c r="EF8" s="97"/>
      <c r="EG8" s="97"/>
      <c r="EH8" s="97"/>
      <c r="EI8" s="97"/>
      <c r="EJ8" s="97"/>
      <c r="EK8" s="97"/>
      <c r="EL8" s="97"/>
      <c r="EM8" s="97"/>
      <c r="EN8" s="97"/>
      <c r="EO8" s="97"/>
      <c r="EP8" s="97"/>
      <c r="EQ8" s="97"/>
      <c r="ER8" s="97"/>
      <c r="ES8" s="97"/>
      <c r="ET8" s="97"/>
      <c r="EU8" s="97"/>
      <c r="EV8" s="97"/>
      <c r="EW8" s="97"/>
      <c r="EX8" s="97"/>
    </row>
    <row r="9" spans="1:154" s="95" customFormat="1" ht="15.75" thickBot="1">
      <c r="A9" s="564" t="s">
        <v>30</v>
      </c>
      <c r="B9" s="565"/>
      <c r="C9" s="566"/>
      <c r="D9" s="128">
        <f t="shared" ref="D9:I9" si="0">SUM(D5:D8)</f>
        <v>3</v>
      </c>
      <c r="E9" s="127">
        <f t="shared" si="0"/>
        <v>105</v>
      </c>
      <c r="F9" s="129">
        <f t="shared" si="0"/>
        <v>75</v>
      </c>
      <c r="G9" s="130">
        <f t="shared" si="0"/>
        <v>15</v>
      </c>
      <c r="H9" s="131">
        <f>SUM(H5:H8)</f>
        <v>60</v>
      </c>
      <c r="I9" s="142">
        <f t="shared" si="0"/>
        <v>3</v>
      </c>
      <c r="J9" s="142"/>
      <c r="K9" s="164">
        <f>SUM(K5:K8)</f>
        <v>30</v>
      </c>
      <c r="L9" s="130"/>
      <c r="M9" s="127">
        <f>SUM(M5:M8)</f>
        <v>30</v>
      </c>
      <c r="N9" s="127">
        <f>SUM(N5:N8)</f>
        <v>0</v>
      </c>
      <c r="O9" s="127"/>
      <c r="P9" s="164"/>
      <c r="Q9" s="130"/>
      <c r="R9" s="126"/>
      <c r="S9" s="142"/>
      <c r="T9" s="142"/>
      <c r="U9" s="164"/>
      <c r="V9" s="130"/>
      <c r="W9" s="126"/>
      <c r="X9" s="126"/>
      <c r="Y9" s="142"/>
      <c r="Z9" s="127"/>
      <c r="AA9" s="164"/>
      <c r="AB9" s="164"/>
      <c r="AC9" s="164"/>
      <c r="AD9" s="126"/>
      <c r="AE9" s="125"/>
      <c r="AF9" s="142"/>
      <c r="AG9" s="164"/>
      <c r="AH9" s="164"/>
      <c r="AI9" s="164"/>
      <c r="AJ9" s="127"/>
      <c r="AK9" s="142"/>
      <c r="AL9" s="127"/>
      <c r="AM9" s="97"/>
      <c r="AN9" s="97"/>
      <c r="AO9" s="97"/>
      <c r="AP9" s="97"/>
      <c r="AQ9" s="97"/>
      <c r="AR9" s="97"/>
      <c r="AS9" s="97"/>
      <c r="AT9" s="97"/>
      <c r="AU9" s="97"/>
      <c r="AV9" s="97"/>
      <c r="AW9" s="97"/>
      <c r="AX9" s="97"/>
      <c r="AY9" s="97"/>
      <c r="AZ9" s="97"/>
      <c r="BA9" s="97"/>
      <c r="BB9" s="97"/>
      <c r="BC9" s="97"/>
      <c r="BD9" s="97"/>
      <c r="BE9" s="97"/>
      <c r="BF9" s="97"/>
      <c r="BG9" s="97"/>
      <c r="BH9" s="97"/>
      <c r="BI9" s="97"/>
      <c r="BJ9" s="97"/>
      <c r="BK9" s="97"/>
      <c r="BL9" s="97"/>
      <c r="BM9" s="97"/>
      <c r="BN9" s="97"/>
      <c r="BO9" s="97"/>
      <c r="BP9" s="97"/>
      <c r="BQ9" s="97"/>
      <c r="BR9" s="97"/>
      <c r="BS9" s="97"/>
      <c r="BT9" s="97"/>
      <c r="BU9" s="97"/>
      <c r="BV9" s="97"/>
      <c r="BW9" s="97"/>
      <c r="BX9" s="97"/>
      <c r="BY9" s="97"/>
      <c r="BZ9" s="97"/>
      <c r="CA9" s="97"/>
      <c r="CB9" s="97"/>
      <c r="CC9" s="97"/>
      <c r="CD9" s="97"/>
      <c r="CE9" s="97"/>
      <c r="CF9" s="97"/>
      <c r="CG9" s="97"/>
      <c r="CH9" s="97"/>
      <c r="CI9" s="97"/>
      <c r="CJ9" s="97"/>
      <c r="CK9" s="97"/>
      <c r="CL9" s="97"/>
      <c r="CM9" s="97"/>
      <c r="CN9" s="97"/>
      <c r="CO9" s="97"/>
      <c r="CP9" s="97"/>
      <c r="CQ9" s="97"/>
      <c r="CR9" s="97"/>
      <c r="CS9" s="97"/>
      <c r="CT9" s="97"/>
      <c r="CU9" s="97"/>
      <c r="CV9" s="97"/>
      <c r="CW9" s="97"/>
      <c r="CX9" s="97"/>
      <c r="CY9" s="97"/>
      <c r="CZ9" s="97"/>
      <c r="DA9" s="97"/>
      <c r="DB9" s="97"/>
      <c r="DC9" s="97"/>
      <c r="DD9" s="97"/>
      <c r="DE9" s="97"/>
      <c r="DF9" s="97"/>
      <c r="DG9" s="97"/>
      <c r="DH9" s="97"/>
      <c r="DI9" s="97"/>
      <c r="DJ9" s="97"/>
      <c r="DK9" s="97"/>
      <c r="DL9" s="97"/>
      <c r="DM9" s="97"/>
      <c r="DN9" s="97"/>
      <c r="DO9" s="97"/>
      <c r="DP9" s="97"/>
      <c r="DQ9" s="97"/>
      <c r="DR9" s="97"/>
      <c r="DS9" s="97"/>
      <c r="DT9" s="97"/>
      <c r="DU9" s="97"/>
      <c r="DV9" s="97"/>
      <c r="DW9" s="97"/>
      <c r="DX9" s="97"/>
      <c r="DY9" s="97"/>
      <c r="DZ9" s="97"/>
      <c r="EA9" s="97"/>
      <c r="EB9" s="97"/>
      <c r="EC9" s="97"/>
      <c r="ED9" s="97"/>
      <c r="EE9" s="97"/>
      <c r="EF9" s="97"/>
      <c r="EG9" s="97"/>
      <c r="EH9" s="97"/>
      <c r="EI9" s="97"/>
      <c r="EJ9" s="97"/>
      <c r="EK9" s="97"/>
      <c r="EL9" s="97"/>
      <c r="EM9" s="97"/>
      <c r="EN9" s="97"/>
      <c r="EO9" s="97"/>
      <c r="EP9" s="97"/>
      <c r="EQ9" s="97"/>
      <c r="ER9" s="97"/>
      <c r="ES9" s="97"/>
      <c r="ET9" s="97"/>
      <c r="EU9" s="97"/>
      <c r="EV9" s="97"/>
      <c r="EW9" s="97"/>
      <c r="EX9" s="97"/>
    </row>
    <row r="10" spans="1:154" s="95" customFormat="1" ht="15.75" thickBot="1">
      <c r="A10" s="561" t="s">
        <v>31</v>
      </c>
      <c r="B10" s="562"/>
      <c r="C10" s="562"/>
      <c r="D10" s="562"/>
      <c r="E10" s="562"/>
      <c r="F10" s="562"/>
      <c r="G10" s="562"/>
      <c r="H10" s="562"/>
      <c r="I10" s="562"/>
      <c r="J10" s="562"/>
      <c r="K10" s="562"/>
      <c r="L10" s="562"/>
      <c r="M10" s="562"/>
      <c r="N10" s="562"/>
      <c r="O10" s="562"/>
      <c r="P10" s="562"/>
      <c r="Q10" s="562"/>
      <c r="R10" s="562"/>
      <c r="S10" s="562"/>
      <c r="T10" s="562"/>
      <c r="U10" s="562"/>
      <c r="V10" s="562"/>
      <c r="W10" s="562"/>
      <c r="X10" s="562"/>
      <c r="Y10" s="562"/>
      <c r="Z10" s="562"/>
      <c r="AA10" s="562"/>
      <c r="AB10" s="562"/>
      <c r="AC10" s="562"/>
      <c r="AD10" s="562"/>
      <c r="AE10" s="562"/>
      <c r="AF10" s="562"/>
      <c r="AG10" s="562"/>
      <c r="AH10" s="562"/>
      <c r="AI10" s="562"/>
      <c r="AJ10" s="562"/>
      <c r="AK10" s="562"/>
      <c r="AL10" s="563"/>
      <c r="AM10" s="97"/>
      <c r="AN10" s="97"/>
      <c r="AO10" s="97"/>
      <c r="AP10" s="97"/>
      <c r="AQ10" s="97"/>
      <c r="AR10" s="97"/>
      <c r="AS10" s="97"/>
      <c r="AT10" s="97"/>
      <c r="AU10" s="97"/>
      <c r="AV10" s="97"/>
      <c r="AW10" s="97"/>
      <c r="AX10" s="97"/>
      <c r="AY10" s="97"/>
      <c r="AZ10" s="97"/>
      <c r="BA10" s="97"/>
      <c r="BB10" s="97"/>
      <c r="BC10" s="97"/>
      <c r="BD10" s="97"/>
      <c r="BE10" s="97"/>
      <c r="BF10" s="97"/>
      <c r="BG10" s="97"/>
      <c r="BH10" s="97"/>
      <c r="BI10" s="97"/>
      <c r="BJ10" s="97"/>
      <c r="BK10" s="97"/>
      <c r="BL10" s="97"/>
      <c r="BM10" s="97"/>
      <c r="BN10" s="97"/>
      <c r="BO10" s="97"/>
      <c r="BP10" s="97"/>
      <c r="BQ10" s="97"/>
      <c r="BR10" s="97"/>
      <c r="BS10" s="97"/>
      <c r="BT10" s="97"/>
      <c r="BU10" s="97"/>
      <c r="BV10" s="97"/>
      <c r="BW10" s="97"/>
      <c r="BX10" s="97"/>
      <c r="BY10" s="97"/>
      <c r="BZ10" s="97"/>
      <c r="CA10" s="97"/>
      <c r="CB10" s="97"/>
      <c r="CC10" s="97"/>
      <c r="CD10" s="97"/>
      <c r="CE10" s="97"/>
      <c r="CF10" s="97"/>
      <c r="CG10" s="97"/>
      <c r="CH10" s="97"/>
      <c r="CI10" s="97"/>
      <c r="CJ10" s="97"/>
      <c r="CK10" s="97"/>
      <c r="CL10" s="97"/>
      <c r="CM10" s="97"/>
      <c r="CN10" s="97"/>
      <c r="CO10" s="97"/>
      <c r="CP10" s="97"/>
      <c r="CQ10" s="97"/>
      <c r="CR10" s="97"/>
      <c r="CS10" s="97"/>
      <c r="CT10" s="97"/>
      <c r="CU10" s="97"/>
      <c r="CV10" s="97"/>
      <c r="CW10" s="97"/>
      <c r="CX10" s="97"/>
      <c r="CY10" s="97"/>
      <c r="CZ10" s="97"/>
      <c r="DA10" s="97"/>
      <c r="DB10" s="97"/>
      <c r="DC10" s="97"/>
      <c r="DD10" s="97"/>
      <c r="DE10" s="97"/>
      <c r="DF10" s="97"/>
      <c r="DG10" s="97"/>
      <c r="DH10" s="97"/>
      <c r="DI10" s="97"/>
      <c r="DJ10" s="97"/>
      <c r="DK10" s="97"/>
      <c r="DL10" s="97"/>
      <c r="DM10" s="97"/>
      <c r="DN10" s="97"/>
      <c r="DO10" s="97"/>
      <c r="DP10" s="97"/>
      <c r="DQ10" s="97"/>
      <c r="DR10" s="97"/>
      <c r="DS10" s="97"/>
      <c r="DT10" s="97"/>
      <c r="DU10" s="97"/>
      <c r="DV10" s="97"/>
      <c r="DW10" s="97"/>
      <c r="DX10" s="97"/>
      <c r="DY10" s="97"/>
      <c r="DZ10" s="97"/>
      <c r="EA10" s="97"/>
      <c r="EB10" s="97"/>
      <c r="EC10" s="97"/>
      <c r="ED10" s="97"/>
      <c r="EE10" s="97"/>
      <c r="EF10" s="97"/>
      <c r="EG10" s="97"/>
      <c r="EH10" s="97"/>
      <c r="EI10" s="97"/>
      <c r="EJ10" s="97"/>
      <c r="EK10" s="97"/>
      <c r="EL10" s="97"/>
      <c r="EM10" s="97"/>
      <c r="EN10" s="97"/>
      <c r="EO10" s="97"/>
      <c r="EP10" s="97"/>
      <c r="EQ10" s="97"/>
      <c r="ER10" s="97"/>
      <c r="ES10" s="97"/>
      <c r="ET10" s="97"/>
      <c r="EU10" s="97"/>
      <c r="EV10" s="97"/>
      <c r="EW10" s="97"/>
      <c r="EX10" s="97"/>
    </row>
    <row r="11" spans="1:154" s="95" customFormat="1">
      <c r="A11" s="108" t="s">
        <v>32</v>
      </c>
      <c r="B11" s="421" t="s">
        <v>160</v>
      </c>
      <c r="C11" s="132"/>
      <c r="D11" s="108">
        <v>3</v>
      </c>
      <c r="E11" s="108">
        <v>30</v>
      </c>
      <c r="F11" s="293">
        <v>30</v>
      </c>
      <c r="G11" s="425"/>
      <c r="H11" s="294">
        <v>30</v>
      </c>
      <c r="I11" s="262">
        <v>3</v>
      </c>
      <c r="J11" s="262" t="s">
        <v>22</v>
      </c>
      <c r="K11" s="133"/>
      <c r="L11" s="134"/>
      <c r="M11" s="135"/>
      <c r="N11" s="262"/>
      <c r="O11" s="262"/>
      <c r="P11" s="133"/>
      <c r="Q11" s="322"/>
      <c r="R11" s="323"/>
      <c r="S11" s="324"/>
      <c r="T11" s="324"/>
      <c r="U11" s="325"/>
      <c r="V11" s="322"/>
      <c r="W11" s="322"/>
      <c r="X11" s="323"/>
      <c r="Y11" s="324"/>
      <c r="Z11" s="324"/>
      <c r="AA11" s="325"/>
      <c r="AB11" s="322"/>
      <c r="AC11" s="322"/>
      <c r="AD11" s="323"/>
      <c r="AE11" s="324"/>
      <c r="AF11" s="324"/>
      <c r="AG11" s="325"/>
      <c r="AH11" s="322"/>
      <c r="AI11" s="322"/>
      <c r="AJ11" s="323"/>
      <c r="AK11" s="324"/>
      <c r="AL11" s="398"/>
      <c r="AM11" s="97"/>
      <c r="AN11" s="97"/>
      <c r="AO11" s="97"/>
      <c r="AP11" s="97"/>
      <c r="AQ11" s="97"/>
      <c r="AR11" s="97"/>
      <c r="AS11" s="97"/>
      <c r="AT11" s="97"/>
      <c r="AU11" s="97"/>
      <c r="AV11" s="97"/>
      <c r="AW11" s="97"/>
      <c r="AX11" s="97"/>
      <c r="AY11" s="97"/>
      <c r="AZ11" s="97"/>
      <c r="BA11" s="97"/>
      <c r="BB11" s="97"/>
      <c r="BC11" s="97"/>
      <c r="BD11" s="97"/>
      <c r="BE11" s="97"/>
      <c r="BF11" s="97"/>
      <c r="BG11" s="97"/>
      <c r="BH11" s="97"/>
      <c r="BI11" s="97"/>
      <c r="BJ11" s="97"/>
      <c r="BK11" s="97"/>
      <c r="BL11" s="97"/>
      <c r="BM11" s="97"/>
      <c r="BN11" s="97"/>
      <c r="BO11" s="97"/>
      <c r="BP11" s="97"/>
      <c r="BQ11" s="97"/>
      <c r="BR11" s="97"/>
      <c r="BS11" s="97"/>
      <c r="BT11" s="97"/>
      <c r="BU11" s="97"/>
      <c r="BV11" s="97"/>
      <c r="BW11" s="97"/>
      <c r="BX11" s="97"/>
      <c r="BY11" s="97"/>
      <c r="BZ11" s="97"/>
      <c r="CA11" s="97"/>
      <c r="CB11" s="97"/>
      <c r="CC11" s="97"/>
      <c r="CD11" s="97"/>
      <c r="CE11" s="97"/>
      <c r="CF11" s="97"/>
      <c r="CG11" s="97"/>
      <c r="CH11" s="97"/>
      <c r="CI11" s="97"/>
      <c r="CJ11" s="97"/>
      <c r="CK11" s="97"/>
      <c r="CL11" s="97"/>
      <c r="CM11" s="97"/>
      <c r="CN11" s="97"/>
      <c r="CO11" s="97"/>
      <c r="CP11" s="97"/>
      <c r="CQ11" s="97"/>
      <c r="CR11" s="97"/>
      <c r="CS11" s="97"/>
      <c r="CT11" s="97"/>
      <c r="CU11" s="97"/>
      <c r="CV11" s="97"/>
      <c r="CW11" s="97"/>
      <c r="CX11" s="97"/>
      <c r="CY11" s="97"/>
      <c r="CZ11" s="97"/>
      <c r="DA11" s="97"/>
      <c r="DB11" s="97"/>
      <c r="DC11" s="97"/>
      <c r="DD11" s="97"/>
      <c r="DE11" s="97"/>
      <c r="DF11" s="97"/>
      <c r="DG11" s="97"/>
      <c r="DH11" s="97"/>
      <c r="DI11" s="97"/>
      <c r="DJ11" s="97"/>
      <c r="DK11" s="97"/>
      <c r="DL11" s="97"/>
      <c r="DM11" s="97"/>
      <c r="DN11" s="97"/>
      <c r="DO11" s="97"/>
      <c r="DP11" s="97"/>
      <c r="DQ11" s="97"/>
      <c r="DR11" s="97"/>
      <c r="DS11" s="97"/>
      <c r="DT11" s="97"/>
      <c r="DU11" s="97"/>
      <c r="DV11" s="97"/>
      <c r="DW11" s="97"/>
      <c r="DX11" s="97"/>
      <c r="DY11" s="97"/>
      <c r="DZ11" s="97"/>
      <c r="EA11" s="97"/>
      <c r="EB11" s="97"/>
      <c r="EC11" s="97"/>
      <c r="ED11" s="97"/>
      <c r="EE11" s="97"/>
      <c r="EF11" s="97"/>
      <c r="EG11" s="97"/>
      <c r="EH11" s="97"/>
      <c r="EI11" s="97"/>
      <c r="EJ11" s="97"/>
      <c r="EK11" s="97"/>
      <c r="EL11" s="97"/>
      <c r="EM11" s="97"/>
      <c r="EN11" s="97"/>
      <c r="EO11" s="97"/>
      <c r="EP11" s="97"/>
      <c r="EQ11" s="97"/>
      <c r="ER11" s="97"/>
      <c r="ES11" s="97"/>
      <c r="ET11" s="97"/>
      <c r="EU11" s="97"/>
      <c r="EV11" s="97"/>
      <c r="EW11" s="97"/>
      <c r="EX11" s="97"/>
    </row>
    <row r="12" spans="1:154" s="95" customFormat="1">
      <c r="A12" s="136" t="s">
        <v>33</v>
      </c>
      <c r="B12" s="422" t="s">
        <v>161</v>
      </c>
      <c r="C12" s="137"/>
      <c r="D12" s="116">
        <v>3</v>
      </c>
      <c r="E12" s="116">
        <v>30</v>
      </c>
      <c r="F12" s="210">
        <v>30</v>
      </c>
      <c r="G12" s="416"/>
      <c r="H12" s="203">
        <v>30</v>
      </c>
      <c r="I12" s="179">
        <v>3</v>
      </c>
      <c r="J12" s="179" t="s">
        <v>34</v>
      </c>
      <c r="K12" s="113"/>
      <c r="L12" s="114"/>
      <c r="M12" s="115"/>
      <c r="N12" s="179"/>
      <c r="O12" s="179"/>
      <c r="P12" s="113"/>
      <c r="Q12" s="326"/>
      <c r="R12" s="327"/>
      <c r="S12" s="328"/>
      <c r="T12" s="328"/>
      <c r="U12" s="329"/>
      <c r="V12" s="326"/>
      <c r="W12" s="326"/>
      <c r="X12" s="327"/>
      <c r="Y12" s="328"/>
      <c r="Z12" s="328"/>
      <c r="AA12" s="329"/>
      <c r="AB12" s="326"/>
      <c r="AC12" s="326"/>
      <c r="AD12" s="327"/>
      <c r="AE12" s="328"/>
      <c r="AF12" s="328"/>
      <c r="AG12" s="329"/>
      <c r="AH12" s="326"/>
      <c r="AI12" s="326"/>
      <c r="AJ12" s="327"/>
      <c r="AK12" s="328"/>
      <c r="AL12" s="399"/>
      <c r="AM12" s="416"/>
      <c r="AN12" s="416"/>
      <c r="AO12" s="416"/>
      <c r="AP12" s="416"/>
      <c r="AQ12" s="416"/>
      <c r="AR12" s="416"/>
      <c r="AS12" s="416"/>
      <c r="AT12" s="416"/>
      <c r="AU12" s="416"/>
      <c r="AV12" s="416"/>
      <c r="AW12" s="416"/>
      <c r="AX12" s="416"/>
      <c r="AY12" s="416"/>
      <c r="AZ12" s="416"/>
      <c r="BA12" s="416"/>
      <c r="BB12" s="416"/>
      <c r="BC12" s="416"/>
      <c r="BD12" s="416"/>
      <c r="BE12" s="416"/>
      <c r="BF12" s="416"/>
      <c r="BG12" s="416"/>
      <c r="BH12" s="416"/>
      <c r="BI12" s="416"/>
      <c r="BJ12" s="416"/>
      <c r="BK12" s="416"/>
      <c r="BL12" s="416"/>
      <c r="BM12" s="416"/>
      <c r="BN12" s="416"/>
      <c r="BO12" s="416"/>
      <c r="BP12" s="416"/>
      <c r="BQ12" s="416"/>
      <c r="BR12" s="416"/>
      <c r="BS12" s="416"/>
      <c r="BT12" s="416"/>
      <c r="BU12" s="416"/>
      <c r="BV12" s="416"/>
      <c r="BW12" s="416"/>
      <c r="BX12" s="416"/>
      <c r="BY12" s="416"/>
      <c r="BZ12" s="416"/>
      <c r="CA12" s="416"/>
      <c r="CB12" s="416"/>
      <c r="CC12" s="416"/>
      <c r="CD12" s="416"/>
      <c r="CE12" s="97"/>
      <c r="CF12" s="97"/>
      <c r="CG12" s="97"/>
      <c r="CH12" s="97"/>
      <c r="CI12" s="97"/>
      <c r="CJ12" s="97"/>
      <c r="CK12" s="97"/>
      <c r="CL12" s="97"/>
      <c r="CM12" s="97"/>
      <c r="CN12" s="97"/>
      <c r="CO12" s="97"/>
      <c r="CP12" s="97"/>
      <c r="CQ12" s="97"/>
      <c r="CR12" s="97"/>
      <c r="CS12" s="97"/>
      <c r="CT12" s="97"/>
      <c r="CU12" s="97"/>
      <c r="CV12" s="97"/>
      <c r="CW12" s="97"/>
      <c r="CX12" s="97"/>
      <c r="CY12" s="97"/>
      <c r="CZ12" s="97"/>
      <c r="DA12" s="97"/>
      <c r="DB12" s="97"/>
      <c r="DC12" s="97"/>
      <c r="DD12" s="97"/>
      <c r="DE12" s="97"/>
      <c r="DF12" s="97"/>
      <c r="DG12" s="97"/>
      <c r="DH12" s="97"/>
      <c r="DI12" s="97"/>
      <c r="DJ12" s="97"/>
      <c r="DK12" s="97"/>
      <c r="DL12" s="97"/>
      <c r="DM12" s="97"/>
      <c r="DN12" s="97"/>
      <c r="DO12" s="97"/>
      <c r="DP12" s="97"/>
      <c r="DQ12" s="97"/>
      <c r="DR12" s="97"/>
      <c r="DS12" s="97"/>
      <c r="DT12" s="97"/>
      <c r="DU12" s="97"/>
      <c r="DV12" s="97"/>
      <c r="DW12" s="97"/>
      <c r="DX12" s="97"/>
      <c r="DY12" s="97"/>
      <c r="DZ12" s="97"/>
      <c r="EA12" s="97"/>
      <c r="EB12" s="97"/>
      <c r="EC12" s="97"/>
      <c r="ED12" s="97"/>
      <c r="EE12" s="97"/>
      <c r="EF12" s="97"/>
      <c r="EG12" s="97"/>
      <c r="EH12" s="97"/>
      <c r="EI12" s="97"/>
      <c r="EJ12" s="97"/>
      <c r="EK12" s="97"/>
      <c r="EL12" s="97"/>
      <c r="EM12" s="97"/>
      <c r="EN12" s="97"/>
      <c r="EO12" s="97"/>
      <c r="EP12" s="97"/>
      <c r="EQ12" s="97"/>
      <c r="ER12" s="97"/>
      <c r="ES12" s="97"/>
      <c r="ET12" s="97"/>
      <c r="EU12" s="97"/>
      <c r="EV12" s="97"/>
      <c r="EW12" s="97"/>
      <c r="EX12" s="97"/>
    </row>
    <row r="13" spans="1:154" s="95" customFormat="1" ht="15.75" thickBot="1">
      <c r="A13" s="409" t="s">
        <v>35</v>
      </c>
      <c r="B13" s="423" t="s">
        <v>125</v>
      </c>
      <c r="C13" s="410"/>
      <c r="D13" s="120">
        <v>3</v>
      </c>
      <c r="E13" s="120">
        <v>30</v>
      </c>
      <c r="F13" s="390">
        <v>30</v>
      </c>
      <c r="G13" s="352"/>
      <c r="H13" s="207">
        <v>30</v>
      </c>
      <c r="I13" s="282">
        <v>3</v>
      </c>
      <c r="J13" s="282" t="s">
        <v>22</v>
      </c>
      <c r="K13" s="417"/>
      <c r="L13" s="418"/>
      <c r="M13" s="419"/>
      <c r="N13" s="420"/>
      <c r="O13" s="352"/>
      <c r="P13" s="281"/>
      <c r="Q13" s="411"/>
      <c r="R13" s="412"/>
      <c r="S13" s="413"/>
      <c r="T13" s="413"/>
      <c r="U13" s="414"/>
      <c r="V13" s="411"/>
      <c r="W13" s="411"/>
      <c r="X13" s="412"/>
      <c r="Y13" s="413"/>
      <c r="Z13" s="413"/>
      <c r="AA13" s="414"/>
      <c r="AB13" s="411"/>
      <c r="AC13" s="411"/>
      <c r="AD13" s="412"/>
      <c r="AE13" s="413"/>
      <c r="AF13" s="413"/>
      <c r="AG13" s="414"/>
      <c r="AH13" s="411"/>
      <c r="AI13" s="411"/>
      <c r="AJ13" s="412"/>
      <c r="AK13" s="413"/>
      <c r="AL13" s="415"/>
      <c r="AM13" s="97"/>
      <c r="AN13" s="97"/>
      <c r="AO13" s="97"/>
      <c r="AP13" s="97"/>
      <c r="AQ13" s="97"/>
      <c r="AR13" s="97"/>
      <c r="AS13" s="97"/>
      <c r="AT13" s="97"/>
      <c r="AU13" s="97"/>
      <c r="AV13" s="97"/>
      <c r="AW13" s="97"/>
      <c r="AX13" s="97"/>
      <c r="AY13" s="97"/>
      <c r="AZ13" s="97"/>
      <c r="BA13" s="97"/>
      <c r="BB13" s="97"/>
      <c r="BC13" s="97"/>
      <c r="BD13" s="97"/>
      <c r="BE13" s="97"/>
      <c r="BF13" s="97"/>
      <c r="BG13" s="97"/>
      <c r="BH13" s="97"/>
      <c r="BI13" s="97"/>
      <c r="BJ13" s="97"/>
      <c r="BK13" s="97"/>
      <c r="BL13" s="97"/>
      <c r="BM13" s="97"/>
      <c r="BN13" s="97"/>
      <c r="BO13" s="97"/>
      <c r="BP13" s="97"/>
      <c r="BQ13" s="97"/>
      <c r="BR13" s="97"/>
      <c r="BS13" s="97"/>
      <c r="BT13" s="97"/>
      <c r="BU13" s="97"/>
      <c r="BV13" s="97"/>
      <c r="BW13" s="97"/>
      <c r="BX13" s="97"/>
      <c r="BY13" s="97"/>
      <c r="BZ13" s="97"/>
      <c r="CA13" s="97"/>
      <c r="CB13" s="97"/>
      <c r="CC13" s="97"/>
      <c r="CD13" s="97"/>
      <c r="CE13" s="97"/>
      <c r="CF13" s="97"/>
      <c r="CG13" s="97"/>
      <c r="CH13" s="97"/>
      <c r="CI13" s="97"/>
      <c r="CJ13" s="97"/>
      <c r="CK13" s="97"/>
      <c r="CL13" s="97"/>
      <c r="CM13" s="97"/>
      <c r="CN13" s="97"/>
      <c r="CO13" s="97"/>
      <c r="CP13" s="97"/>
      <c r="CQ13" s="97"/>
      <c r="CR13" s="97"/>
      <c r="CS13" s="97"/>
      <c r="CT13" s="97"/>
      <c r="CU13" s="97"/>
      <c r="CV13" s="97"/>
      <c r="CW13" s="97"/>
      <c r="CX13" s="97"/>
      <c r="CY13" s="97"/>
      <c r="CZ13" s="97"/>
      <c r="DA13" s="97"/>
      <c r="DB13" s="97"/>
      <c r="DC13" s="97"/>
      <c r="DD13" s="97"/>
      <c r="DE13" s="97"/>
      <c r="DF13" s="97"/>
      <c r="DG13" s="97"/>
      <c r="DH13" s="97"/>
      <c r="DI13" s="97"/>
      <c r="DJ13" s="97"/>
      <c r="DK13" s="97"/>
      <c r="DL13" s="97"/>
      <c r="DM13" s="97"/>
      <c r="DN13" s="97"/>
      <c r="DO13" s="97"/>
      <c r="DP13" s="97"/>
      <c r="DQ13" s="97"/>
      <c r="DR13" s="97"/>
      <c r="DS13" s="97"/>
      <c r="DT13" s="97"/>
      <c r="DU13" s="97"/>
      <c r="DV13" s="97"/>
      <c r="DW13" s="97"/>
      <c r="DX13" s="97"/>
      <c r="DY13" s="97"/>
      <c r="DZ13" s="97"/>
      <c r="EA13" s="97"/>
      <c r="EB13" s="97"/>
      <c r="EC13" s="97"/>
      <c r="ED13" s="97"/>
      <c r="EE13" s="97"/>
      <c r="EF13" s="97"/>
      <c r="EG13" s="97"/>
      <c r="EH13" s="97"/>
      <c r="EI13" s="97"/>
      <c r="EJ13" s="97"/>
      <c r="EK13" s="97"/>
      <c r="EL13" s="97"/>
      <c r="EM13" s="97"/>
      <c r="EN13" s="97"/>
      <c r="EO13" s="97"/>
      <c r="EP13" s="97"/>
      <c r="EQ13" s="97"/>
      <c r="ER13" s="97"/>
      <c r="ES13" s="97"/>
      <c r="ET13" s="97"/>
      <c r="EU13" s="97"/>
      <c r="EV13" s="97"/>
      <c r="EW13" s="97"/>
      <c r="EX13" s="97"/>
    </row>
    <row r="14" spans="1:154" s="94" customFormat="1" ht="15.75" thickBot="1">
      <c r="A14" s="564" t="s">
        <v>30</v>
      </c>
      <c r="B14" s="565"/>
      <c r="C14" s="408"/>
      <c r="D14" s="142">
        <f>D11+D12+D13</f>
        <v>9</v>
      </c>
      <c r="E14" s="142">
        <f>E11+E12+E13</f>
        <v>90</v>
      </c>
      <c r="F14" s="126">
        <f>SUM(F11:F13)</f>
        <v>90</v>
      </c>
      <c r="G14" s="143"/>
      <c r="H14" s="143">
        <v>90</v>
      </c>
      <c r="I14" s="125">
        <f>SUM(I11:I13)</f>
        <v>9</v>
      </c>
      <c r="J14" s="142"/>
      <c r="K14" s="129"/>
      <c r="L14" s="130"/>
      <c r="M14" s="131"/>
      <c r="N14" s="126"/>
      <c r="O14" s="142"/>
      <c r="P14" s="129"/>
      <c r="Q14" s="130"/>
      <c r="R14" s="131"/>
      <c r="S14" s="125"/>
      <c r="T14" s="142"/>
      <c r="U14" s="129"/>
      <c r="V14" s="130"/>
      <c r="W14" s="130"/>
      <c r="X14" s="131"/>
      <c r="Y14" s="125"/>
      <c r="Z14" s="125"/>
      <c r="AA14" s="129"/>
      <c r="AB14" s="130"/>
      <c r="AC14" s="130"/>
      <c r="AD14" s="131"/>
      <c r="AE14" s="142"/>
      <c r="AF14" s="142"/>
      <c r="AG14" s="129"/>
      <c r="AH14" s="130"/>
      <c r="AI14" s="130"/>
      <c r="AJ14" s="131"/>
      <c r="AK14" s="125"/>
      <c r="AL14" s="142"/>
      <c r="AM14" s="97"/>
      <c r="AN14" s="97"/>
      <c r="AO14" s="97"/>
      <c r="AP14" s="97"/>
      <c r="AQ14" s="97"/>
      <c r="AR14" s="97"/>
      <c r="AS14" s="97"/>
      <c r="AT14" s="97"/>
      <c r="AU14" s="97"/>
      <c r="AV14" s="97"/>
      <c r="AW14" s="97"/>
      <c r="AX14" s="97"/>
      <c r="AY14" s="97"/>
      <c r="AZ14" s="97"/>
      <c r="BA14" s="97"/>
      <c r="BB14" s="97"/>
      <c r="BC14" s="97"/>
      <c r="BD14" s="97"/>
      <c r="BE14" s="97"/>
      <c r="BF14" s="97"/>
      <c r="BG14" s="97"/>
      <c r="BH14" s="97"/>
      <c r="BI14" s="97"/>
      <c r="BJ14" s="97"/>
      <c r="BK14" s="97"/>
      <c r="BL14" s="97"/>
      <c r="BM14" s="97"/>
      <c r="BN14" s="97"/>
      <c r="BO14" s="97"/>
      <c r="BP14" s="97"/>
      <c r="BQ14" s="97"/>
      <c r="BR14" s="97"/>
      <c r="BS14" s="97"/>
      <c r="BT14" s="97"/>
      <c r="BU14" s="97"/>
      <c r="BV14" s="97"/>
      <c r="BW14" s="97"/>
      <c r="BX14" s="97"/>
      <c r="BY14" s="97"/>
      <c r="BZ14" s="97"/>
      <c r="CA14" s="97"/>
      <c r="CB14" s="97"/>
      <c r="CC14" s="97"/>
      <c r="CD14" s="97"/>
      <c r="CE14" s="97"/>
      <c r="CF14" s="97"/>
      <c r="CG14" s="97"/>
      <c r="CH14" s="97"/>
      <c r="CI14" s="97"/>
      <c r="CJ14" s="97"/>
      <c r="CK14" s="97"/>
      <c r="CL14" s="97"/>
      <c r="CM14" s="97"/>
      <c r="CN14" s="97"/>
      <c r="CO14" s="97"/>
      <c r="CP14" s="97"/>
      <c r="CQ14" s="97"/>
      <c r="CR14" s="97"/>
      <c r="CS14" s="97"/>
      <c r="CT14" s="97"/>
      <c r="CU14" s="97"/>
      <c r="CV14" s="97"/>
      <c r="CW14" s="97"/>
      <c r="CX14" s="97"/>
      <c r="CY14" s="97"/>
      <c r="CZ14" s="97"/>
      <c r="DA14" s="97"/>
      <c r="DB14" s="97"/>
      <c r="DC14" s="97"/>
      <c r="DD14" s="97"/>
      <c r="DE14" s="97"/>
      <c r="DF14" s="97"/>
      <c r="DG14" s="97"/>
      <c r="DH14" s="97"/>
      <c r="DI14" s="97"/>
      <c r="DJ14" s="97"/>
      <c r="DK14" s="97"/>
      <c r="DL14" s="97"/>
      <c r="DM14" s="97"/>
      <c r="DN14" s="97"/>
      <c r="DO14" s="97"/>
      <c r="DP14" s="97"/>
      <c r="DQ14" s="97"/>
      <c r="DR14" s="97"/>
      <c r="DS14" s="97"/>
      <c r="DT14" s="97"/>
      <c r="DU14" s="97"/>
      <c r="DV14" s="97"/>
      <c r="DW14" s="97"/>
      <c r="DX14" s="97"/>
      <c r="DY14" s="97"/>
      <c r="DZ14" s="97"/>
      <c r="EA14" s="97"/>
      <c r="EB14" s="97"/>
      <c r="EC14" s="97"/>
      <c r="ED14" s="97"/>
      <c r="EE14" s="97"/>
      <c r="EF14" s="97"/>
      <c r="EG14" s="97"/>
      <c r="EH14" s="97"/>
      <c r="EI14" s="97"/>
      <c r="EJ14" s="97"/>
      <c r="EK14" s="97"/>
      <c r="EL14" s="97"/>
      <c r="EM14" s="97"/>
      <c r="EN14" s="97"/>
      <c r="EO14" s="97"/>
      <c r="EP14" s="97"/>
      <c r="EQ14" s="97"/>
      <c r="ER14" s="97"/>
      <c r="ES14" s="97"/>
      <c r="ET14" s="97"/>
      <c r="EU14" s="97"/>
      <c r="EV14" s="97"/>
      <c r="EW14" s="97"/>
      <c r="EX14" s="97"/>
    </row>
    <row r="15" spans="1:154" s="95" customFormat="1" ht="15.75" thickBot="1">
      <c r="A15" s="561" t="s">
        <v>118</v>
      </c>
      <c r="B15" s="562"/>
      <c r="C15" s="562"/>
      <c r="D15" s="562"/>
      <c r="E15" s="562"/>
      <c r="F15" s="562"/>
      <c r="G15" s="562"/>
      <c r="H15" s="562"/>
      <c r="I15" s="562"/>
      <c r="J15" s="562"/>
      <c r="K15" s="562"/>
      <c r="L15" s="562"/>
      <c r="M15" s="562"/>
      <c r="N15" s="562"/>
      <c r="O15" s="562"/>
      <c r="P15" s="562"/>
      <c r="Q15" s="562"/>
      <c r="R15" s="562"/>
      <c r="S15" s="562"/>
      <c r="T15" s="562"/>
      <c r="U15" s="562"/>
      <c r="V15" s="562"/>
      <c r="W15" s="562"/>
      <c r="X15" s="562"/>
      <c r="Y15" s="562"/>
      <c r="Z15" s="562"/>
      <c r="AA15" s="562"/>
      <c r="AB15" s="562"/>
      <c r="AC15" s="562"/>
      <c r="AD15" s="562"/>
      <c r="AE15" s="562"/>
      <c r="AF15" s="562"/>
      <c r="AG15" s="562"/>
      <c r="AH15" s="562"/>
      <c r="AI15" s="562"/>
      <c r="AJ15" s="562"/>
      <c r="AK15" s="562"/>
      <c r="AL15" s="563"/>
      <c r="AM15" s="97"/>
      <c r="AN15" s="97"/>
      <c r="AO15" s="97"/>
      <c r="AP15" s="97"/>
      <c r="AQ15" s="97"/>
      <c r="AR15" s="97"/>
      <c r="AS15" s="97"/>
      <c r="AT15" s="97"/>
      <c r="AU15" s="97"/>
      <c r="AV15" s="97"/>
      <c r="AW15" s="97"/>
      <c r="AX15" s="97"/>
      <c r="AY15" s="97"/>
      <c r="AZ15" s="97"/>
      <c r="BA15" s="97"/>
      <c r="BB15" s="97"/>
      <c r="BC15" s="97"/>
      <c r="BD15" s="97"/>
      <c r="BE15" s="97"/>
      <c r="BF15" s="97"/>
      <c r="BG15" s="97"/>
      <c r="BH15" s="97"/>
      <c r="BI15" s="97"/>
      <c r="BJ15" s="97"/>
      <c r="BK15" s="97"/>
      <c r="BL15" s="97"/>
      <c r="BM15" s="97"/>
      <c r="BN15" s="97"/>
      <c r="BO15" s="97"/>
      <c r="BP15" s="97"/>
      <c r="BQ15" s="97"/>
      <c r="BR15" s="97"/>
      <c r="BS15" s="97"/>
      <c r="BT15" s="97"/>
      <c r="BU15" s="97"/>
      <c r="BV15" s="97"/>
      <c r="BW15" s="97"/>
      <c r="BX15" s="97"/>
      <c r="BY15" s="97"/>
      <c r="BZ15" s="97"/>
      <c r="CA15" s="97"/>
      <c r="CB15" s="97"/>
      <c r="CC15" s="97"/>
      <c r="CD15" s="97"/>
      <c r="CE15" s="97"/>
      <c r="CF15" s="97"/>
      <c r="CG15" s="97"/>
      <c r="CH15" s="97"/>
      <c r="CI15" s="97"/>
      <c r="CJ15" s="97"/>
      <c r="CK15" s="97"/>
      <c r="CL15" s="97"/>
      <c r="CM15" s="97"/>
      <c r="CN15" s="97"/>
      <c r="CO15" s="97"/>
      <c r="CP15" s="97"/>
      <c r="CQ15" s="97"/>
      <c r="CR15" s="97"/>
      <c r="CS15" s="97"/>
      <c r="CT15" s="97"/>
      <c r="CU15" s="97"/>
      <c r="CV15" s="97"/>
      <c r="CW15" s="97"/>
      <c r="CX15" s="97"/>
      <c r="CY15" s="97"/>
      <c r="CZ15" s="97"/>
      <c r="DA15" s="97"/>
      <c r="DB15" s="97"/>
      <c r="DC15" s="97"/>
      <c r="DD15" s="97"/>
      <c r="DE15" s="97"/>
      <c r="DF15" s="97"/>
      <c r="DG15" s="97"/>
      <c r="DH15" s="97"/>
      <c r="DI15" s="97"/>
      <c r="DJ15" s="97"/>
      <c r="DK15" s="97"/>
      <c r="DL15" s="97"/>
      <c r="DM15" s="97"/>
      <c r="DN15" s="97"/>
      <c r="DO15" s="97"/>
      <c r="DP15" s="97"/>
      <c r="DQ15" s="97"/>
      <c r="DR15" s="97"/>
      <c r="DS15" s="97"/>
      <c r="DT15" s="97"/>
      <c r="DU15" s="97"/>
      <c r="DV15" s="97"/>
      <c r="DW15" s="97"/>
      <c r="DX15" s="97"/>
      <c r="DY15" s="97"/>
      <c r="DZ15" s="97"/>
      <c r="EA15" s="97"/>
      <c r="EB15" s="97"/>
      <c r="EC15" s="97"/>
      <c r="ED15" s="97"/>
      <c r="EE15" s="97"/>
      <c r="EF15" s="97"/>
      <c r="EG15" s="97"/>
      <c r="EH15" s="97"/>
      <c r="EI15" s="97"/>
      <c r="EJ15" s="97"/>
      <c r="EK15" s="97"/>
      <c r="EL15" s="97"/>
      <c r="EM15" s="97"/>
      <c r="EN15" s="97"/>
      <c r="EO15" s="97"/>
      <c r="EP15" s="97"/>
      <c r="EQ15" s="97"/>
      <c r="ER15" s="97"/>
      <c r="ES15" s="97"/>
      <c r="ET15" s="97"/>
      <c r="EU15" s="97"/>
      <c r="EV15" s="97"/>
      <c r="EW15" s="97"/>
      <c r="EX15" s="97"/>
    </row>
    <row r="16" spans="1:154" s="93" customFormat="1">
      <c r="A16" s="108" t="s">
        <v>36</v>
      </c>
      <c r="B16" s="424" t="s">
        <v>135</v>
      </c>
      <c r="C16" s="110"/>
      <c r="D16" s="151">
        <v>2</v>
      </c>
      <c r="E16" s="147">
        <v>30</v>
      </c>
      <c r="F16" s="210"/>
      <c r="G16" s="425"/>
      <c r="H16" s="353"/>
      <c r="I16" s="268"/>
      <c r="J16" s="300"/>
      <c r="K16" s="210">
        <v>30</v>
      </c>
      <c r="L16" s="203"/>
      <c r="M16" s="204">
        <v>30</v>
      </c>
      <c r="N16" s="268">
        <v>2</v>
      </c>
      <c r="O16" s="268" t="s">
        <v>22</v>
      </c>
      <c r="P16" s="281"/>
      <c r="Q16" s="177"/>
      <c r="R16" s="178"/>
      <c r="S16" s="262"/>
      <c r="T16" s="282"/>
      <c r="U16" s="261"/>
      <c r="V16" s="149"/>
      <c r="W16" s="320"/>
      <c r="X16" s="135"/>
      <c r="Y16" s="258"/>
      <c r="Z16" s="321"/>
      <c r="AA16" s="148"/>
      <c r="AB16" s="114"/>
      <c r="AC16" s="319"/>
      <c r="AD16" s="115"/>
      <c r="AE16" s="179"/>
      <c r="AF16" s="179"/>
      <c r="AG16" s="113"/>
      <c r="AH16" s="114"/>
      <c r="AI16" s="319"/>
      <c r="AJ16" s="115"/>
      <c r="AK16" s="179"/>
      <c r="AL16" s="179"/>
      <c r="AM16" s="97"/>
      <c r="AN16" s="97"/>
      <c r="AO16" s="97"/>
      <c r="AP16" s="97"/>
      <c r="AQ16" s="97"/>
      <c r="AR16" s="97"/>
      <c r="AS16" s="97"/>
      <c r="AT16" s="97"/>
      <c r="AU16" s="97"/>
      <c r="AV16" s="97"/>
      <c r="AW16" s="97"/>
      <c r="AX16" s="97"/>
      <c r="AY16" s="97"/>
      <c r="AZ16" s="97"/>
      <c r="BA16" s="97"/>
      <c r="BB16" s="97"/>
      <c r="BC16" s="97"/>
      <c r="BD16" s="97"/>
      <c r="BE16" s="97"/>
      <c r="BF16" s="97"/>
      <c r="BG16" s="97"/>
      <c r="BH16" s="97"/>
      <c r="BI16" s="97"/>
      <c r="BJ16" s="97"/>
      <c r="BK16" s="97"/>
      <c r="BL16" s="97"/>
      <c r="BM16" s="97"/>
      <c r="BN16" s="97"/>
      <c r="BO16" s="97"/>
      <c r="BP16" s="97"/>
      <c r="BQ16" s="97"/>
      <c r="BR16" s="97"/>
      <c r="BS16" s="97"/>
      <c r="BT16" s="97"/>
      <c r="BU16" s="97"/>
      <c r="BV16" s="97"/>
      <c r="BW16" s="97"/>
      <c r="BX16" s="97"/>
      <c r="BY16" s="97"/>
      <c r="BZ16" s="97"/>
      <c r="CA16" s="97"/>
      <c r="CB16" s="97"/>
      <c r="CC16" s="97"/>
      <c r="CD16" s="97"/>
      <c r="CE16" s="97"/>
      <c r="CF16" s="97"/>
      <c r="CG16" s="97"/>
      <c r="CH16" s="97"/>
      <c r="CI16" s="97"/>
      <c r="CJ16" s="97"/>
      <c r="CK16" s="97"/>
      <c r="CL16" s="97"/>
      <c r="CM16" s="97"/>
      <c r="CN16" s="97"/>
      <c r="CO16" s="97"/>
      <c r="CP16" s="97"/>
      <c r="CQ16" s="97"/>
      <c r="CR16" s="97"/>
      <c r="CS16" s="97"/>
      <c r="CT16" s="97"/>
      <c r="CU16" s="97"/>
      <c r="CV16" s="97"/>
      <c r="CW16" s="97"/>
      <c r="CX16" s="97"/>
      <c r="CY16" s="97"/>
      <c r="CZ16" s="97"/>
      <c r="DA16" s="97"/>
      <c r="DB16" s="97"/>
      <c r="DC16" s="97"/>
      <c r="DD16" s="97"/>
      <c r="DE16" s="97"/>
      <c r="DF16" s="97"/>
      <c r="DG16" s="97"/>
      <c r="DH16" s="97"/>
      <c r="DI16" s="97"/>
      <c r="DJ16" s="97"/>
      <c r="DK16" s="97"/>
      <c r="DL16" s="97"/>
      <c r="DM16" s="97"/>
      <c r="DN16" s="97"/>
      <c r="DO16" s="97"/>
      <c r="DP16" s="97"/>
      <c r="DQ16" s="97"/>
      <c r="DR16" s="97"/>
      <c r="DS16" s="97"/>
      <c r="DT16" s="97"/>
      <c r="DU16" s="97"/>
      <c r="DV16" s="97"/>
      <c r="DW16" s="97"/>
      <c r="DX16" s="97"/>
      <c r="DY16" s="97"/>
      <c r="DZ16" s="97"/>
      <c r="EA16" s="97"/>
      <c r="EB16" s="97"/>
      <c r="EC16" s="97"/>
      <c r="ED16" s="97"/>
      <c r="EE16" s="97"/>
      <c r="EF16" s="97"/>
      <c r="EG16" s="97"/>
      <c r="EH16" s="97"/>
      <c r="EI16" s="97"/>
      <c r="EJ16" s="97"/>
      <c r="EK16" s="97"/>
      <c r="EL16" s="97"/>
      <c r="EM16" s="97"/>
      <c r="EN16" s="97"/>
      <c r="EO16" s="97"/>
      <c r="EP16" s="97"/>
      <c r="EQ16" s="97"/>
      <c r="ER16" s="97"/>
      <c r="ES16" s="97"/>
      <c r="ET16" s="97"/>
      <c r="EU16" s="97"/>
      <c r="EV16" s="97"/>
      <c r="EW16" s="97"/>
      <c r="EX16" s="97"/>
    </row>
    <row r="17" spans="1:154" s="94" customFormat="1">
      <c r="A17" s="116" t="s">
        <v>38</v>
      </c>
      <c r="B17" s="144" t="s">
        <v>127</v>
      </c>
      <c r="C17" s="172"/>
      <c r="D17" s="151">
        <v>2</v>
      </c>
      <c r="E17" s="151">
        <v>30</v>
      </c>
      <c r="F17" s="400"/>
      <c r="G17" s="207"/>
      <c r="H17" s="389"/>
      <c r="I17" s="299"/>
      <c r="J17" s="299"/>
      <c r="K17" s="210">
        <v>30</v>
      </c>
      <c r="L17" s="203"/>
      <c r="M17" s="204">
        <v>30</v>
      </c>
      <c r="N17" s="268">
        <v>2</v>
      </c>
      <c r="O17" s="268" t="s">
        <v>22</v>
      </c>
      <c r="P17" s="113"/>
      <c r="Q17" s="114"/>
      <c r="R17" s="115"/>
      <c r="S17" s="282"/>
      <c r="T17" s="179"/>
      <c r="U17" s="261"/>
      <c r="V17" s="114"/>
      <c r="W17" s="320"/>
      <c r="X17" s="115"/>
      <c r="Y17" s="258"/>
      <c r="Z17" s="321"/>
      <c r="AA17" s="148"/>
      <c r="AB17" s="114"/>
      <c r="AC17" s="319"/>
      <c r="AD17" s="115"/>
      <c r="AE17" s="179"/>
      <c r="AF17" s="179"/>
      <c r="AG17" s="113"/>
      <c r="AH17" s="114"/>
      <c r="AI17" s="319"/>
      <c r="AJ17" s="115"/>
      <c r="AK17" s="179"/>
      <c r="AL17" s="179"/>
      <c r="AM17" s="97"/>
      <c r="AN17" s="97"/>
      <c r="AO17" s="97"/>
      <c r="AP17" s="97"/>
      <c r="AQ17" s="97"/>
      <c r="AR17" s="97"/>
      <c r="AS17" s="97"/>
      <c r="AT17" s="97"/>
      <c r="AU17" s="97"/>
      <c r="AV17" s="97"/>
      <c r="AW17" s="97"/>
      <c r="AX17" s="97"/>
      <c r="AY17" s="97"/>
      <c r="AZ17" s="97"/>
      <c r="BA17" s="97"/>
      <c r="BB17" s="97"/>
      <c r="BC17" s="97"/>
      <c r="BD17" s="97"/>
      <c r="BE17" s="97"/>
      <c r="BF17" s="97"/>
      <c r="BG17" s="97"/>
      <c r="BH17" s="97"/>
      <c r="BI17" s="97"/>
      <c r="BJ17" s="97"/>
      <c r="BK17" s="97"/>
      <c r="BL17" s="97"/>
      <c r="BM17" s="97"/>
      <c r="BN17" s="97"/>
      <c r="BO17" s="97"/>
      <c r="BP17" s="97"/>
      <c r="BQ17" s="97"/>
      <c r="BR17" s="97"/>
      <c r="BS17" s="97"/>
      <c r="BT17" s="97"/>
      <c r="BU17" s="97"/>
      <c r="BV17" s="97"/>
      <c r="BW17" s="97"/>
      <c r="BX17" s="97"/>
      <c r="BY17" s="97"/>
      <c r="BZ17" s="97"/>
      <c r="CA17" s="97"/>
      <c r="CB17" s="97"/>
      <c r="CC17" s="97"/>
      <c r="CD17" s="97"/>
      <c r="CE17" s="97"/>
      <c r="CF17" s="97"/>
      <c r="CG17" s="97"/>
      <c r="CH17" s="97"/>
      <c r="CI17" s="97"/>
      <c r="CJ17" s="97"/>
      <c r="CK17" s="97"/>
      <c r="CL17" s="97"/>
      <c r="CM17" s="97"/>
      <c r="CN17" s="97"/>
      <c r="CO17" s="97"/>
      <c r="CP17" s="97"/>
      <c r="CQ17" s="97"/>
      <c r="CR17" s="97"/>
      <c r="CS17" s="97"/>
      <c r="CT17" s="97"/>
      <c r="CU17" s="97"/>
      <c r="CV17" s="97"/>
      <c r="CW17" s="97"/>
      <c r="CX17" s="97"/>
      <c r="CY17" s="97"/>
      <c r="CZ17" s="97"/>
      <c r="DA17" s="97"/>
      <c r="DB17" s="97"/>
      <c r="DC17" s="97"/>
      <c r="DD17" s="97"/>
      <c r="DE17" s="97"/>
      <c r="DF17" s="97"/>
      <c r="DG17" s="97"/>
      <c r="DH17" s="97"/>
      <c r="DI17" s="97"/>
      <c r="DJ17" s="97"/>
      <c r="DK17" s="97"/>
      <c r="DL17" s="97"/>
      <c r="DM17" s="97"/>
      <c r="DN17" s="97"/>
      <c r="DO17" s="97"/>
      <c r="DP17" s="97"/>
      <c r="DQ17" s="97"/>
      <c r="DR17" s="97"/>
      <c r="DS17" s="97"/>
      <c r="DT17" s="97"/>
      <c r="DU17" s="97"/>
      <c r="DV17" s="97"/>
      <c r="DW17" s="97"/>
      <c r="DX17" s="97"/>
      <c r="DY17" s="97"/>
      <c r="DZ17" s="97"/>
      <c r="EA17" s="97"/>
      <c r="EB17" s="97"/>
      <c r="EC17" s="97"/>
      <c r="ED17" s="97"/>
      <c r="EE17" s="97"/>
      <c r="EF17" s="97"/>
      <c r="EG17" s="97"/>
      <c r="EH17" s="97"/>
      <c r="EI17" s="97"/>
      <c r="EJ17" s="97"/>
      <c r="EK17" s="97"/>
      <c r="EL17" s="97"/>
      <c r="EM17" s="97"/>
      <c r="EN17" s="97"/>
      <c r="EO17" s="97"/>
      <c r="EP17" s="97"/>
      <c r="EQ17" s="97"/>
      <c r="ER17" s="97"/>
      <c r="ES17" s="97"/>
      <c r="ET17" s="97"/>
      <c r="EU17" s="97"/>
      <c r="EV17" s="97"/>
      <c r="EW17" s="97"/>
      <c r="EX17" s="97"/>
    </row>
    <row r="18" spans="1:154" s="94" customFormat="1">
      <c r="A18" s="179" t="s">
        <v>41</v>
      </c>
      <c r="B18" s="144" t="s">
        <v>122</v>
      </c>
      <c r="C18" s="180"/>
      <c r="D18" s="157">
        <v>1</v>
      </c>
      <c r="E18" s="152">
        <v>15</v>
      </c>
      <c r="F18" s="181"/>
      <c r="G18" s="182"/>
      <c r="H18" s="183"/>
      <c r="I18" s="284"/>
      <c r="J18" s="268"/>
      <c r="K18" s="200">
        <v>15</v>
      </c>
      <c r="L18" s="208"/>
      <c r="M18" s="204">
        <v>15</v>
      </c>
      <c r="N18" s="285">
        <v>1</v>
      </c>
      <c r="O18" s="286" t="s">
        <v>22</v>
      </c>
      <c r="P18" s="181"/>
      <c r="Q18" s="203"/>
      <c r="R18" s="204"/>
      <c r="S18" s="268"/>
      <c r="T18" s="268"/>
      <c r="U18" s="261"/>
      <c r="V18" s="225"/>
      <c r="W18" s="319"/>
      <c r="X18" s="115"/>
      <c r="Y18" s="179"/>
      <c r="Z18" s="266"/>
      <c r="AA18" s="113"/>
      <c r="AB18" s="114"/>
      <c r="AC18" s="319"/>
      <c r="AD18" s="321"/>
      <c r="AE18" s="258"/>
      <c r="AF18" s="179"/>
      <c r="AG18" s="113"/>
      <c r="AH18" s="114"/>
      <c r="AI18" s="319"/>
      <c r="AJ18" s="115"/>
      <c r="AK18" s="179"/>
      <c r="AL18" s="179"/>
      <c r="AM18" s="97"/>
      <c r="AN18" s="97"/>
      <c r="AO18" s="97"/>
      <c r="AP18" s="97"/>
      <c r="AQ18" s="97"/>
      <c r="AR18" s="97"/>
      <c r="AS18" s="97"/>
      <c r="AT18" s="97"/>
      <c r="AU18" s="97"/>
      <c r="AV18" s="97"/>
      <c r="AW18" s="97"/>
      <c r="AX18" s="97"/>
      <c r="AY18" s="97"/>
      <c r="AZ18" s="97"/>
      <c r="BA18" s="97"/>
      <c r="BB18" s="97"/>
      <c r="BC18" s="97"/>
      <c r="BD18" s="97"/>
      <c r="BE18" s="97"/>
      <c r="BF18" s="97"/>
      <c r="BG18" s="97"/>
      <c r="BH18" s="97"/>
      <c r="BI18" s="97"/>
      <c r="BJ18" s="97"/>
      <c r="BK18" s="97"/>
      <c r="BL18" s="97"/>
      <c r="BM18" s="97"/>
      <c r="BN18" s="97"/>
      <c r="BO18" s="97"/>
      <c r="BP18" s="97"/>
      <c r="BQ18" s="97"/>
      <c r="BR18" s="97"/>
      <c r="BS18" s="97"/>
      <c r="BT18" s="97"/>
      <c r="BU18" s="97"/>
      <c r="BV18" s="97"/>
      <c r="BW18" s="97"/>
      <c r="BX18" s="97"/>
      <c r="BY18" s="97"/>
      <c r="BZ18" s="97"/>
      <c r="CA18" s="97"/>
      <c r="CB18" s="97"/>
      <c r="CC18" s="97"/>
      <c r="CD18" s="97"/>
      <c r="CE18" s="97"/>
      <c r="CF18" s="97"/>
      <c r="CG18" s="97"/>
      <c r="CH18" s="97"/>
      <c r="CI18" s="97"/>
      <c r="CJ18" s="97"/>
      <c r="CK18" s="97"/>
      <c r="CL18" s="97"/>
      <c r="CM18" s="97"/>
      <c r="CN18" s="97"/>
      <c r="CO18" s="97"/>
      <c r="CP18" s="97"/>
      <c r="CQ18" s="97"/>
      <c r="CR18" s="97"/>
      <c r="CS18" s="97"/>
      <c r="CT18" s="97"/>
      <c r="CU18" s="97"/>
      <c r="CV18" s="97"/>
      <c r="CW18" s="97"/>
      <c r="CX18" s="97"/>
      <c r="CY18" s="97"/>
      <c r="CZ18" s="97"/>
      <c r="DA18" s="97"/>
      <c r="DB18" s="97"/>
      <c r="DC18" s="97"/>
      <c r="DD18" s="97"/>
      <c r="DE18" s="97"/>
      <c r="DF18" s="97"/>
      <c r="DG18" s="97"/>
      <c r="DH18" s="97"/>
      <c r="DI18" s="97"/>
      <c r="DJ18" s="97"/>
      <c r="DK18" s="97"/>
      <c r="DL18" s="97"/>
      <c r="DM18" s="97"/>
      <c r="DN18" s="97"/>
      <c r="DO18" s="97"/>
      <c r="DP18" s="97"/>
      <c r="DQ18" s="97"/>
      <c r="DR18" s="97"/>
      <c r="DS18" s="97"/>
      <c r="DT18" s="97"/>
      <c r="DU18" s="97"/>
      <c r="DV18" s="97"/>
      <c r="DW18" s="97"/>
      <c r="DX18" s="97"/>
      <c r="DY18" s="97"/>
      <c r="DZ18" s="97"/>
      <c r="EA18" s="97"/>
      <c r="EB18" s="97"/>
      <c r="EC18" s="97"/>
      <c r="ED18" s="97"/>
      <c r="EE18" s="97"/>
      <c r="EF18" s="97"/>
      <c r="EG18" s="97"/>
      <c r="EH18" s="97"/>
      <c r="EI18" s="97"/>
      <c r="EJ18" s="97"/>
      <c r="EK18" s="97"/>
      <c r="EL18" s="97"/>
      <c r="EM18" s="97"/>
      <c r="EN18" s="97"/>
      <c r="EO18" s="97"/>
      <c r="EP18" s="97"/>
      <c r="EQ18" s="97"/>
      <c r="ER18" s="97"/>
      <c r="ES18" s="97"/>
      <c r="ET18" s="97"/>
      <c r="EU18" s="97"/>
      <c r="EV18" s="97"/>
      <c r="EW18" s="97"/>
      <c r="EX18" s="97"/>
    </row>
    <row r="19" spans="1:154" s="94" customFormat="1" ht="14.25">
      <c r="A19" s="116" t="s">
        <v>43</v>
      </c>
      <c r="B19" s="144" t="s">
        <v>139</v>
      </c>
      <c r="C19" s="184"/>
      <c r="D19" s="83">
        <v>2</v>
      </c>
      <c r="E19" s="83">
        <v>30</v>
      </c>
      <c r="F19" s="158"/>
      <c r="G19" s="185"/>
      <c r="H19" s="186"/>
      <c r="I19" s="287"/>
      <c r="J19" s="83"/>
      <c r="K19" s="210">
        <v>30</v>
      </c>
      <c r="L19" s="203"/>
      <c r="M19" s="204">
        <v>30</v>
      </c>
      <c r="N19" s="268">
        <v>2</v>
      </c>
      <c r="O19" s="268" t="s">
        <v>22</v>
      </c>
      <c r="P19" s="210"/>
      <c r="Q19" s="203"/>
      <c r="R19" s="204"/>
      <c r="S19" s="268"/>
      <c r="T19" s="268"/>
      <c r="U19" s="343"/>
      <c r="V19" s="344"/>
      <c r="W19" s="344"/>
      <c r="X19" s="345"/>
      <c r="Y19" s="342"/>
      <c r="Z19" s="342"/>
      <c r="AA19" s="380"/>
      <c r="AB19" s="344"/>
      <c r="AC19" s="344"/>
      <c r="AD19" s="381"/>
      <c r="AE19" s="382"/>
      <c r="AF19" s="342"/>
      <c r="AG19" s="380"/>
      <c r="AH19" s="344"/>
      <c r="AI19" s="344"/>
      <c r="AJ19" s="345"/>
      <c r="AK19" s="342"/>
      <c r="AL19" s="342"/>
      <c r="AM19" s="97"/>
      <c r="AN19" s="97"/>
      <c r="AO19" s="97"/>
      <c r="AP19" s="97"/>
      <c r="AQ19" s="97"/>
      <c r="AR19" s="97"/>
      <c r="AS19" s="97"/>
      <c r="AT19" s="97"/>
      <c r="AU19" s="97"/>
      <c r="AV19" s="97"/>
      <c r="AW19" s="97"/>
      <c r="AX19" s="97"/>
      <c r="AY19" s="97"/>
      <c r="AZ19" s="97"/>
      <c r="BA19" s="97"/>
      <c r="BB19" s="97"/>
      <c r="BC19" s="97"/>
      <c r="BD19" s="97"/>
      <c r="BE19" s="97"/>
      <c r="BF19" s="97"/>
      <c r="BG19" s="97"/>
      <c r="BH19" s="97"/>
      <c r="BI19" s="97"/>
      <c r="BJ19" s="97"/>
      <c r="BK19" s="97"/>
      <c r="BL19" s="97"/>
      <c r="BM19" s="97"/>
      <c r="BN19" s="97"/>
      <c r="BO19" s="97"/>
      <c r="BP19" s="97"/>
      <c r="BQ19" s="97"/>
      <c r="BR19" s="97"/>
      <c r="BS19" s="97"/>
      <c r="BT19" s="97"/>
      <c r="BU19" s="97"/>
      <c r="BV19" s="97"/>
      <c r="BW19" s="97"/>
      <c r="BX19" s="97"/>
      <c r="BY19" s="97"/>
      <c r="BZ19" s="97"/>
      <c r="CA19" s="97"/>
      <c r="CB19" s="97"/>
      <c r="CC19" s="97"/>
      <c r="CD19" s="97"/>
      <c r="CE19" s="97"/>
      <c r="CF19" s="97"/>
      <c r="CG19" s="97"/>
      <c r="CH19" s="97"/>
      <c r="CI19" s="97"/>
      <c r="CJ19" s="97"/>
      <c r="CK19" s="97"/>
      <c r="CL19" s="97"/>
      <c r="CM19" s="97"/>
      <c r="CN19" s="97"/>
      <c r="CO19" s="97"/>
      <c r="CP19" s="97"/>
      <c r="CQ19" s="97"/>
      <c r="CR19" s="97"/>
      <c r="CS19" s="97"/>
      <c r="CT19" s="97"/>
      <c r="CU19" s="97"/>
      <c r="CV19" s="97"/>
      <c r="CW19" s="97"/>
      <c r="CX19" s="97"/>
      <c r="CY19" s="97"/>
      <c r="CZ19" s="97"/>
      <c r="DA19" s="97"/>
      <c r="DB19" s="97"/>
      <c r="DC19" s="97"/>
      <c r="DD19" s="97"/>
      <c r="DE19" s="97"/>
      <c r="DF19" s="97"/>
      <c r="DG19" s="97"/>
      <c r="DH19" s="97"/>
      <c r="DI19" s="97"/>
      <c r="DJ19" s="97"/>
      <c r="DK19" s="97"/>
      <c r="DL19" s="97"/>
      <c r="DM19" s="97"/>
      <c r="DN19" s="97"/>
      <c r="DO19" s="97"/>
      <c r="DP19" s="97"/>
      <c r="DQ19" s="97"/>
      <c r="DR19" s="97"/>
      <c r="DS19" s="97"/>
      <c r="DT19" s="97"/>
      <c r="DU19" s="97"/>
      <c r="DV19" s="97"/>
      <c r="DW19" s="97"/>
      <c r="DX19" s="97"/>
      <c r="DY19" s="97"/>
      <c r="DZ19" s="97"/>
      <c r="EA19" s="97"/>
      <c r="EB19" s="97"/>
      <c r="EC19" s="97"/>
      <c r="ED19" s="97"/>
      <c r="EE19" s="97"/>
      <c r="EF19" s="97"/>
      <c r="EG19" s="97"/>
      <c r="EH19" s="97"/>
      <c r="EI19" s="97"/>
      <c r="EJ19" s="97"/>
      <c r="EK19" s="97"/>
      <c r="EL19" s="97"/>
      <c r="EM19" s="97"/>
      <c r="EN19" s="97"/>
      <c r="EO19" s="97"/>
      <c r="EP19" s="97"/>
      <c r="EQ19" s="97"/>
      <c r="ER19" s="97"/>
      <c r="ES19" s="97"/>
      <c r="ET19" s="97"/>
      <c r="EU19" s="97"/>
      <c r="EV19" s="97"/>
      <c r="EW19" s="97"/>
      <c r="EX19" s="97"/>
    </row>
    <row r="20" spans="1:154" s="94" customFormat="1">
      <c r="A20" s="116"/>
      <c r="B20" s="171"/>
      <c r="C20" s="118"/>
      <c r="D20" s="116"/>
      <c r="E20" s="168"/>
      <c r="F20" s="148"/>
      <c r="G20" s="149"/>
      <c r="H20" s="115"/>
      <c r="I20" s="258"/>
      <c r="J20" s="124"/>
      <c r="K20" s="113"/>
      <c r="L20" s="149"/>
      <c r="M20" s="175"/>
      <c r="N20" s="179"/>
      <c r="O20" s="266"/>
      <c r="P20" s="148"/>
      <c r="Q20" s="149"/>
      <c r="R20" s="119"/>
      <c r="S20" s="279"/>
      <c r="T20" s="124"/>
      <c r="U20" s="346"/>
      <c r="V20" s="155"/>
      <c r="W20" s="155"/>
      <c r="X20" s="156"/>
      <c r="Y20" s="383"/>
      <c r="Z20" s="383"/>
      <c r="AA20" s="267"/>
      <c r="AB20" s="114"/>
      <c r="AC20" s="114"/>
      <c r="AD20" s="119"/>
      <c r="AE20" s="384"/>
      <c r="AF20" s="266"/>
      <c r="AG20" s="113"/>
      <c r="AH20" s="114"/>
      <c r="AI20" s="319"/>
      <c r="AJ20" s="119"/>
      <c r="AK20" s="266"/>
      <c r="AL20" s="266"/>
      <c r="AM20" s="97"/>
      <c r="AN20" s="97"/>
      <c r="AO20" s="97"/>
      <c r="AP20" s="97"/>
      <c r="AQ20" s="97"/>
      <c r="AR20" s="97"/>
      <c r="AS20" s="97"/>
      <c r="AT20" s="97"/>
      <c r="AU20" s="97"/>
      <c r="AV20" s="97"/>
      <c r="AW20" s="97"/>
      <c r="AX20" s="97"/>
      <c r="AY20" s="97"/>
      <c r="AZ20" s="97"/>
      <c r="BA20" s="97"/>
      <c r="BB20" s="97"/>
      <c r="BC20" s="97"/>
      <c r="BD20" s="97"/>
      <c r="BE20" s="97"/>
      <c r="BF20" s="97"/>
      <c r="BG20" s="97"/>
      <c r="BH20" s="97"/>
      <c r="BI20" s="97"/>
      <c r="BJ20" s="97"/>
      <c r="BK20" s="97"/>
      <c r="BL20" s="97"/>
      <c r="BM20" s="97"/>
      <c r="BN20" s="97"/>
      <c r="BO20" s="97"/>
      <c r="BP20" s="97"/>
      <c r="BQ20" s="97"/>
      <c r="BR20" s="97"/>
      <c r="BS20" s="97"/>
      <c r="BT20" s="97"/>
      <c r="BU20" s="97"/>
      <c r="BV20" s="97"/>
      <c r="BW20" s="97"/>
      <c r="BX20" s="97"/>
      <c r="BY20" s="97"/>
      <c r="BZ20" s="97"/>
      <c r="CA20" s="97"/>
      <c r="CB20" s="97"/>
      <c r="CC20" s="97"/>
      <c r="CD20" s="97"/>
      <c r="CE20" s="97"/>
      <c r="CF20" s="97"/>
      <c r="CG20" s="97"/>
      <c r="CH20" s="97"/>
      <c r="CI20" s="97"/>
      <c r="CJ20" s="97"/>
      <c r="CK20" s="97"/>
      <c r="CL20" s="97"/>
      <c r="CM20" s="97"/>
      <c r="CN20" s="97"/>
      <c r="CO20" s="97"/>
      <c r="CP20" s="97"/>
      <c r="CQ20" s="97"/>
      <c r="CR20" s="97"/>
      <c r="CS20" s="97"/>
      <c r="CT20" s="97"/>
      <c r="CU20" s="97"/>
      <c r="CV20" s="97"/>
      <c r="CW20" s="97"/>
      <c r="CX20" s="97"/>
      <c r="CY20" s="97"/>
      <c r="CZ20" s="97"/>
      <c r="DA20" s="97"/>
      <c r="DB20" s="97"/>
      <c r="DC20" s="97"/>
      <c r="DD20" s="97"/>
      <c r="DE20" s="97"/>
      <c r="DF20" s="97"/>
      <c r="DG20" s="97"/>
      <c r="DH20" s="97"/>
      <c r="DI20" s="97"/>
      <c r="DJ20" s="97"/>
      <c r="DK20" s="97"/>
      <c r="DL20" s="97"/>
      <c r="DM20" s="97"/>
      <c r="DN20" s="97"/>
      <c r="DO20" s="97"/>
      <c r="DP20" s="97"/>
      <c r="DQ20" s="97"/>
      <c r="DR20" s="97"/>
      <c r="DS20" s="97"/>
      <c r="DT20" s="97"/>
      <c r="DU20" s="97"/>
      <c r="DV20" s="97"/>
      <c r="DW20" s="97"/>
      <c r="DX20" s="97"/>
      <c r="DY20" s="97"/>
      <c r="DZ20" s="97"/>
      <c r="EA20" s="97"/>
      <c r="EB20" s="97"/>
      <c r="EC20" s="97"/>
      <c r="ED20" s="97"/>
      <c r="EE20" s="97"/>
      <c r="EF20" s="97"/>
      <c r="EG20" s="97"/>
      <c r="EH20" s="97"/>
      <c r="EI20" s="97"/>
      <c r="EJ20" s="97"/>
      <c r="EK20" s="97"/>
      <c r="EL20" s="97"/>
      <c r="EM20" s="97"/>
      <c r="EN20" s="97"/>
      <c r="EO20" s="97"/>
      <c r="EP20" s="97"/>
      <c r="EQ20" s="97"/>
      <c r="ER20" s="97"/>
      <c r="ES20" s="97"/>
      <c r="ET20" s="97"/>
      <c r="EU20" s="97"/>
      <c r="EV20" s="97"/>
      <c r="EW20" s="97"/>
      <c r="EX20" s="97"/>
    </row>
    <row r="21" spans="1:154" s="94" customFormat="1">
      <c r="A21" s="187"/>
      <c r="B21" s="171"/>
      <c r="C21" s="118"/>
      <c r="D21" s="188"/>
      <c r="E21" s="168"/>
      <c r="F21" s="189"/>
      <c r="G21" s="190"/>
      <c r="H21" s="191"/>
      <c r="I21" s="290"/>
      <c r="J21" s="124"/>
      <c r="K21" s="291"/>
      <c r="L21" s="190"/>
      <c r="M21" s="175"/>
      <c r="N21" s="179"/>
      <c r="O21" s="266"/>
      <c r="P21" s="189"/>
      <c r="Q21" s="190"/>
      <c r="R21" s="347"/>
      <c r="S21" s="279"/>
      <c r="T21" s="124"/>
      <c r="U21" s="348"/>
      <c r="V21" s="349"/>
      <c r="W21" s="349"/>
      <c r="X21" s="350"/>
      <c r="Y21" s="385"/>
      <c r="Z21" s="385"/>
      <c r="AA21" s="267"/>
      <c r="AB21" s="114"/>
      <c r="AC21" s="386"/>
      <c r="AD21" s="347"/>
      <c r="AE21" s="387"/>
      <c r="AF21" s="266"/>
      <c r="AG21" s="113"/>
      <c r="AH21" s="114"/>
      <c r="AI21" s="319"/>
      <c r="AJ21" s="119"/>
      <c r="AK21" s="266"/>
      <c r="AL21" s="266"/>
      <c r="AM21" s="97"/>
      <c r="AN21" s="97"/>
      <c r="AO21" s="97"/>
      <c r="AP21" s="97"/>
      <c r="AQ21" s="97"/>
      <c r="AR21" s="97"/>
      <c r="AS21" s="97"/>
      <c r="AT21" s="97"/>
      <c r="AU21" s="97"/>
      <c r="AV21" s="97"/>
      <c r="AW21" s="97"/>
      <c r="AX21" s="97"/>
      <c r="AY21" s="97"/>
      <c r="AZ21" s="97"/>
      <c r="BA21" s="97"/>
      <c r="BB21" s="97"/>
      <c r="BC21" s="97"/>
      <c r="BD21" s="97"/>
      <c r="BE21" s="97"/>
      <c r="BF21" s="97"/>
      <c r="BG21" s="97"/>
      <c r="BH21" s="97"/>
      <c r="BI21" s="97"/>
      <c r="BJ21" s="97"/>
      <c r="BK21" s="97"/>
      <c r="BL21" s="97"/>
      <c r="BM21" s="97"/>
      <c r="BN21" s="97"/>
      <c r="BO21" s="97"/>
      <c r="BP21" s="97"/>
      <c r="BQ21" s="97"/>
      <c r="BR21" s="97"/>
      <c r="BS21" s="97"/>
      <c r="BT21" s="97"/>
      <c r="BU21" s="97"/>
      <c r="BV21" s="97"/>
      <c r="BW21" s="97"/>
      <c r="BX21" s="97"/>
      <c r="BY21" s="97"/>
      <c r="BZ21" s="97"/>
      <c r="CA21" s="97"/>
      <c r="CB21" s="97"/>
      <c r="CC21" s="97"/>
      <c r="CD21" s="97"/>
      <c r="CE21" s="97"/>
      <c r="CF21" s="97"/>
      <c r="CG21" s="97"/>
      <c r="CH21" s="97"/>
      <c r="CI21" s="97"/>
      <c r="CJ21" s="97"/>
      <c r="CK21" s="97"/>
      <c r="CL21" s="97"/>
      <c r="CM21" s="97"/>
      <c r="CN21" s="97"/>
      <c r="CO21" s="97"/>
      <c r="CP21" s="97"/>
      <c r="CQ21" s="97"/>
      <c r="CR21" s="97"/>
      <c r="CS21" s="97"/>
      <c r="CT21" s="97"/>
      <c r="CU21" s="97"/>
      <c r="CV21" s="97"/>
      <c r="CW21" s="97"/>
      <c r="CX21" s="97"/>
      <c r="CY21" s="97"/>
      <c r="CZ21" s="97"/>
      <c r="DA21" s="97"/>
      <c r="DB21" s="97"/>
      <c r="DC21" s="97"/>
      <c r="DD21" s="97"/>
      <c r="DE21" s="97"/>
      <c r="DF21" s="97"/>
      <c r="DG21" s="97"/>
      <c r="DH21" s="97"/>
      <c r="DI21" s="97"/>
      <c r="DJ21" s="97"/>
      <c r="DK21" s="97"/>
      <c r="DL21" s="97"/>
      <c r="DM21" s="97"/>
      <c r="DN21" s="97"/>
      <c r="DO21" s="97"/>
      <c r="DP21" s="97"/>
      <c r="DQ21" s="97"/>
      <c r="DR21" s="97"/>
      <c r="DS21" s="97"/>
      <c r="DT21" s="97"/>
      <c r="DU21" s="97"/>
      <c r="DV21" s="97"/>
      <c r="DW21" s="97"/>
      <c r="DX21" s="97"/>
      <c r="DY21" s="97"/>
      <c r="DZ21" s="97"/>
      <c r="EA21" s="97"/>
      <c r="EB21" s="97"/>
      <c r="EC21" s="97"/>
      <c r="ED21" s="97"/>
      <c r="EE21" s="97"/>
      <c r="EF21" s="97"/>
      <c r="EG21" s="97"/>
      <c r="EH21" s="97"/>
      <c r="EI21" s="97"/>
      <c r="EJ21" s="97"/>
      <c r="EK21" s="97"/>
      <c r="EL21" s="97"/>
      <c r="EM21" s="97"/>
      <c r="EN21" s="97"/>
      <c r="EO21" s="97"/>
      <c r="EP21" s="97"/>
      <c r="EQ21" s="97"/>
      <c r="ER21" s="97"/>
      <c r="ES21" s="97"/>
      <c r="ET21" s="97"/>
      <c r="EU21" s="97"/>
      <c r="EV21" s="97"/>
      <c r="EW21" s="97"/>
      <c r="EX21" s="97"/>
    </row>
    <row r="22" spans="1:154" s="94" customFormat="1" ht="15.75" thickBot="1">
      <c r="A22" s="567" t="s">
        <v>30</v>
      </c>
      <c r="B22" s="568"/>
      <c r="C22" s="569"/>
      <c r="D22" s="194">
        <f>SUM(D16:D21)</f>
        <v>7</v>
      </c>
      <c r="E22" s="195">
        <f>SUM(E16:E21)</f>
        <v>105</v>
      </c>
      <c r="F22" s="192"/>
      <c r="G22" s="196"/>
      <c r="H22" s="197"/>
      <c r="I22" s="195"/>
      <c r="J22" s="195"/>
      <c r="K22" s="192">
        <f>SUM(K16:K21)</f>
        <v>105</v>
      </c>
      <c r="L22" s="196"/>
      <c r="M22" s="197">
        <f>SUM(M16:M21)</f>
        <v>105</v>
      </c>
      <c r="N22" s="195">
        <f>SUM(N16:N21)</f>
        <v>7</v>
      </c>
      <c r="O22" s="195"/>
      <c r="P22" s="192"/>
      <c r="Q22" s="196"/>
      <c r="R22" s="197"/>
      <c r="S22" s="195"/>
      <c r="T22" s="195"/>
      <c r="U22" s="192"/>
      <c r="V22" s="196"/>
      <c r="W22" s="193"/>
      <c r="X22" s="351"/>
      <c r="Y22" s="195"/>
      <c r="Z22" s="195"/>
      <c r="AA22" s="192"/>
      <c r="AB22" s="196"/>
      <c r="AC22" s="193"/>
      <c r="AD22" s="351"/>
      <c r="AE22" s="194"/>
      <c r="AF22" s="194"/>
      <c r="AG22" s="192"/>
      <c r="AH22" s="196"/>
      <c r="AI22" s="193"/>
      <c r="AJ22" s="351"/>
      <c r="AK22" s="194"/>
      <c r="AL22" s="194"/>
      <c r="AM22" s="97"/>
      <c r="AN22" s="97"/>
      <c r="AO22" s="97"/>
      <c r="AP22" s="97"/>
      <c r="AQ22" s="97"/>
      <c r="AR22" s="97"/>
      <c r="AS22" s="97"/>
      <c r="AT22" s="97"/>
      <c r="AU22" s="97"/>
      <c r="AV22" s="97"/>
      <c r="AW22" s="97"/>
      <c r="AX22" s="97"/>
      <c r="AY22" s="97"/>
      <c r="AZ22" s="97"/>
      <c r="BA22" s="97"/>
      <c r="BB22" s="97"/>
      <c r="BC22" s="97"/>
      <c r="BD22" s="97"/>
      <c r="BE22" s="97"/>
      <c r="BF22" s="97"/>
      <c r="BG22" s="97"/>
      <c r="BH22" s="97"/>
      <c r="BI22" s="97"/>
      <c r="BJ22" s="97"/>
      <c r="BK22" s="97"/>
      <c r="BL22" s="97"/>
      <c r="BM22" s="97"/>
      <c r="BN22" s="97"/>
      <c r="BO22" s="97"/>
      <c r="BP22" s="97"/>
      <c r="BQ22" s="97"/>
      <c r="BR22" s="97"/>
      <c r="BS22" s="97"/>
      <c r="BT22" s="97"/>
      <c r="BU22" s="97"/>
      <c r="BV22" s="97"/>
      <c r="BW22" s="97"/>
      <c r="BX22" s="97"/>
      <c r="BY22" s="97"/>
      <c r="BZ22" s="97"/>
      <c r="CA22" s="97"/>
      <c r="CB22" s="97"/>
      <c r="CC22" s="97"/>
      <c r="CD22" s="97"/>
      <c r="CE22" s="97"/>
      <c r="CF22" s="97"/>
      <c r="CG22" s="97"/>
      <c r="CH22" s="97"/>
      <c r="CI22" s="97"/>
      <c r="CJ22" s="97"/>
      <c r="CK22" s="97"/>
      <c r="CL22" s="97"/>
      <c r="CM22" s="97"/>
      <c r="CN22" s="97"/>
      <c r="CO22" s="97"/>
      <c r="CP22" s="97"/>
      <c r="CQ22" s="97"/>
      <c r="CR22" s="97"/>
      <c r="CS22" s="97"/>
      <c r="CT22" s="97"/>
      <c r="CU22" s="97"/>
      <c r="CV22" s="97"/>
      <c r="CW22" s="97"/>
      <c r="CX22" s="97"/>
      <c r="CY22" s="97"/>
      <c r="CZ22" s="97"/>
      <c r="DA22" s="97"/>
      <c r="DB22" s="97"/>
      <c r="DC22" s="97"/>
      <c r="DD22" s="97"/>
      <c r="DE22" s="97"/>
      <c r="DF22" s="97"/>
      <c r="DG22" s="97"/>
      <c r="DH22" s="97"/>
      <c r="DI22" s="97"/>
      <c r="DJ22" s="97"/>
      <c r="DK22" s="97"/>
      <c r="DL22" s="97"/>
      <c r="DM22" s="97"/>
      <c r="DN22" s="97"/>
      <c r="DO22" s="97"/>
      <c r="DP22" s="97"/>
      <c r="DQ22" s="97"/>
      <c r="DR22" s="97"/>
      <c r="DS22" s="97"/>
      <c r="DT22" s="97"/>
      <c r="DU22" s="97"/>
      <c r="DV22" s="97"/>
      <c r="DW22" s="97"/>
      <c r="DX22" s="97"/>
      <c r="DY22" s="97"/>
      <c r="DZ22" s="97"/>
      <c r="EA22" s="97"/>
      <c r="EB22" s="97"/>
      <c r="EC22" s="97"/>
      <c r="ED22" s="97"/>
      <c r="EE22" s="97"/>
      <c r="EF22" s="97"/>
      <c r="EG22" s="97"/>
      <c r="EH22" s="97"/>
      <c r="EI22" s="97"/>
      <c r="EJ22" s="97"/>
      <c r="EK22" s="97"/>
      <c r="EL22" s="97"/>
      <c r="EM22" s="97"/>
      <c r="EN22" s="97"/>
      <c r="EO22" s="97"/>
      <c r="EP22" s="97"/>
      <c r="EQ22" s="97"/>
      <c r="ER22" s="97"/>
      <c r="ES22" s="97"/>
      <c r="ET22" s="97"/>
      <c r="EU22" s="97"/>
      <c r="EV22" s="97"/>
      <c r="EW22" s="97"/>
      <c r="EX22" s="97"/>
    </row>
    <row r="23" spans="1:154" s="94" customFormat="1" ht="15.75" thickBot="1">
      <c r="A23" s="561" t="s">
        <v>158</v>
      </c>
      <c r="B23" s="562"/>
      <c r="C23" s="562"/>
      <c r="D23" s="562"/>
      <c r="E23" s="562"/>
      <c r="F23" s="562"/>
      <c r="G23" s="562"/>
      <c r="H23" s="562"/>
      <c r="I23" s="562"/>
      <c r="J23" s="562"/>
      <c r="K23" s="562"/>
      <c r="L23" s="562"/>
      <c r="M23" s="562"/>
      <c r="N23" s="562"/>
      <c r="O23" s="562"/>
      <c r="P23" s="562"/>
      <c r="Q23" s="562"/>
      <c r="R23" s="562"/>
      <c r="S23" s="562"/>
      <c r="T23" s="562"/>
      <c r="U23" s="562"/>
      <c r="V23" s="562"/>
      <c r="W23" s="562"/>
      <c r="X23" s="562"/>
      <c r="Y23" s="562"/>
      <c r="Z23" s="562"/>
      <c r="AA23" s="562"/>
      <c r="AB23" s="562"/>
      <c r="AC23" s="562"/>
      <c r="AD23" s="562"/>
      <c r="AE23" s="562"/>
      <c r="AF23" s="562"/>
      <c r="AG23" s="562"/>
      <c r="AH23" s="562"/>
      <c r="AI23" s="562"/>
      <c r="AJ23" s="562"/>
      <c r="AK23" s="562"/>
      <c r="AL23" s="563"/>
      <c r="AM23" s="97"/>
      <c r="AN23" s="97"/>
      <c r="AO23" s="97"/>
      <c r="AP23" s="97"/>
      <c r="AQ23" s="97"/>
      <c r="AR23" s="97"/>
      <c r="AS23" s="97"/>
      <c r="AT23" s="97"/>
      <c r="AU23" s="97"/>
      <c r="AV23" s="97"/>
      <c r="AW23" s="97"/>
      <c r="AX23" s="97"/>
      <c r="AY23" s="97"/>
      <c r="AZ23" s="97"/>
      <c r="BA23" s="97"/>
      <c r="BB23" s="97"/>
      <c r="BC23" s="97"/>
      <c r="BD23" s="97"/>
      <c r="BE23" s="97"/>
      <c r="BF23" s="97"/>
      <c r="BG23" s="97"/>
      <c r="BH23" s="97"/>
      <c r="BI23" s="97"/>
      <c r="BJ23" s="97"/>
      <c r="BK23" s="97"/>
      <c r="BL23" s="97"/>
      <c r="BM23" s="97"/>
      <c r="BN23" s="97"/>
      <c r="BO23" s="97"/>
      <c r="BP23" s="97"/>
      <c r="BQ23" s="97"/>
      <c r="BR23" s="97"/>
      <c r="BS23" s="97"/>
      <c r="BT23" s="97"/>
      <c r="BU23" s="97"/>
      <c r="BV23" s="97"/>
      <c r="BW23" s="97"/>
      <c r="BX23" s="97"/>
      <c r="BY23" s="97"/>
      <c r="BZ23" s="97"/>
      <c r="CA23" s="97"/>
      <c r="CB23" s="97"/>
      <c r="CC23" s="97"/>
      <c r="CD23" s="97"/>
      <c r="CE23" s="97"/>
      <c r="CF23" s="97"/>
      <c r="CG23" s="97"/>
      <c r="CH23" s="97"/>
      <c r="CI23" s="97"/>
      <c r="CJ23" s="97"/>
      <c r="CK23" s="97"/>
      <c r="CL23" s="97"/>
      <c r="CM23" s="97"/>
      <c r="CN23" s="97"/>
      <c r="CO23" s="97"/>
      <c r="CP23" s="97"/>
      <c r="CQ23" s="97"/>
      <c r="CR23" s="97"/>
      <c r="CS23" s="97"/>
      <c r="CT23" s="97"/>
      <c r="CU23" s="97"/>
      <c r="CV23" s="97"/>
      <c r="CW23" s="97"/>
      <c r="CX23" s="97"/>
      <c r="CY23" s="97"/>
      <c r="CZ23" s="97"/>
      <c r="DA23" s="97"/>
      <c r="DB23" s="97"/>
      <c r="DC23" s="97"/>
      <c r="DD23" s="97"/>
      <c r="DE23" s="97"/>
      <c r="DF23" s="97"/>
      <c r="DG23" s="97"/>
      <c r="DH23" s="97"/>
      <c r="DI23" s="97"/>
      <c r="DJ23" s="97"/>
      <c r="DK23" s="97"/>
      <c r="DL23" s="97"/>
      <c r="DM23" s="97"/>
      <c r="DN23" s="97"/>
      <c r="DO23" s="97"/>
      <c r="DP23" s="97"/>
      <c r="DQ23" s="97"/>
      <c r="DR23" s="97"/>
      <c r="DS23" s="97"/>
      <c r="DT23" s="97"/>
      <c r="DU23" s="97"/>
      <c r="DV23" s="97"/>
      <c r="DW23" s="97"/>
      <c r="DX23" s="97"/>
      <c r="DY23" s="97"/>
      <c r="DZ23" s="97"/>
      <c r="EA23" s="97"/>
      <c r="EB23" s="97"/>
      <c r="EC23" s="97"/>
      <c r="ED23" s="97"/>
      <c r="EE23" s="97"/>
      <c r="EF23" s="97"/>
      <c r="EG23" s="97"/>
      <c r="EH23" s="97"/>
      <c r="EI23" s="97"/>
      <c r="EJ23" s="97"/>
      <c r="EK23" s="97"/>
      <c r="EL23" s="97"/>
      <c r="EM23" s="97"/>
      <c r="EN23" s="97"/>
      <c r="EO23" s="97"/>
      <c r="EP23" s="97"/>
      <c r="EQ23" s="97"/>
      <c r="ER23" s="97"/>
      <c r="ES23" s="97"/>
      <c r="ET23" s="97"/>
      <c r="EU23" s="97"/>
      <c r="EV23" s="97"/>
      <c r="EW23" s="97"/>
      <c r="EX23" s="97"/>
    </row>
    <row r="24" spans="1:154" s="94" customFormat="1">
      <c r="A24" s="116" t="s">
        <v>45</v>
      </c>
      <c r="B24" s="144" t="s">
        <v>37</v>
      </c>
      <c r="C24" s="145"/>
      <c r="D24" s="146">
        <v>11</v>
      </c>
      <c r="E24" s="147">
        <v>120</v>
      </c>
      <c r="F24" s="148">
        <v>120</v>
      </c>
      <c r="G24" s="149"/>
      <c r="H24" s="119">
        <v>120</v>
      </c>
      <c r="I24" s="260">
        <v>11</v>
      </c>
      <c r="J24" s="259" t="s">
        <v>22</v>
      </c>
      <c r="K24" s="148"/>
      <c r="L24" s="149"/>
      <c r="M24" s="119"/>
      <c r="N24" s="258"/>
      <c r="O24" s="258"/>
      <c r="P24" s="264"/>
      <c r="Q24" s="330"/>
      <c r="R24" s="331"/>
      <c r="S24" s="332"/>
      <c r="T24" s="332"/>
      <c r="U24" s="264"/>
      <c r="V24" s="330"/>
      <c r="W24" s="333"/>
      <c r="X24" s="331"/>
      <c r="Y24" s="332"/>
      <c r="Z24" s="332"/>
      <c r="AA24" s="264"/>
      <c r="AB24" s="330"/>
      <c r="AC24" s="333"/>
      <c r="AD24" s="331"/>
      <c r="AE24" s="332"/>
      <c r="AF24" s="332"/>
      <c r="AG24" s="264"/>
      <c r="AH24" s="330"/>
      <c r="AI24" s="333"/>
      <c r="AJ24" s="331"/>
      <c r="AK24" s="332"/>
      <c r="AL24" s="332"/>
      <c r="AM24" s="97"/>
      <c r="AN24" s="97"/>
      <c r="AO24" s="97"/>
      <c r="AP24" s="97"/>
      <c r="AQ24" s="97"/>
      <c r="AR24" s="97"/>
      <c r="AS24" s="97"/>
      <c r="AT24" s="97"/>
      <c r="AU24" s="97"/>
      <c r="AV24" s="97"/>
      <c r="AW24" s="97"/>
      <c r="AX24" s="97"/>
      <c r="AY24" s="97"/>
      <c r="AZ24" s="97"/>
      <c r="BA24" s="97"/>
      <c r="BB24" s="97"/>
      <c r="BC24" s="97"/>
      <c r="BD24" s="97"/>
      <c r="BE24" s="97"/>
      <c r="BF24" s="97"/>
      <c r="BG24" s="97"/>
      <c r="BH24" s="97"/>
      <c r="BI24" s="97"/>
      <c r="BJ24" s="97"/>
      <c r="BK24" s="97"/>
      <c r="BL24" s="97"/>
      <c r="BM24" s="97"/>
      <c r="BN24" s="97"/>
      <c r="BO24" s="97"/>
      <c r="BP24" s="97"/>
      <c r="BQ24" s="97"/>
      <c r="BR24" s="97"/>
      <c r="BS24" s="97"/>
      <c r="BT24" s="97"/>
      <c r="BU24" s="97"/>
      <c r="BV24" s="97"/>
      <c r="BW24" s="97"/>
      <c r="BX24" s="97"/>
      <c r="BY24" s="97"/>
      <c r="BZ24" s="97"/>
      <c r="CA24" s="97"/>
      <c r="CB24" s="97"/>
      <c r="CC24" s="97"/>
      <c r="CD24" s="97"/>
      <c r="CE24" s="97"/>
      <c r="CF24" s="97"/>
      <c r="CG24" s="97"/>
      <c r="CH24" s="97"/>
      <c r="CI24" s="97"/>
      <c r="CJ24" s="97"/>
      <c r="CK24" s="97"/>
      <c r="CL24" s="97"/>
      <c r="CM24" s="97"/>
      <c r="CN24" s="97"/>
      <c r="CO24" s="97"/>
      <c r="CP24" s="97"/>
      <c r="CQ24" s="97"/>
      <c r="CR24" s="97"/>
      <c r="CS24" s="97"/>
      <c r="CT24" s="97"/>
      <c r="CU24" s="97"/>
      <c r="CV24" s="97"/>
      <c r="CW24" s="97"/>
      <c r="CX24" s="97"/>
      <c r="CY24" s="97"/>
      <c r="CZ24" s="97"/>
      <c r="DA24" s="97"/>
      <c r="DB24" s="97"/>
      <c r="DC24" s="97"/>
      <c r="DD24" s="97"/>
      <c r="DE24" s="97"/>
      <c r="DF24" s="97"/>
      <c r="DG24" s="97"/>
      <c r="DH24" s="97"/>
      <c r="DI24" s="97"/>
      <c r="DJ24" s="97"/>
      <c r="DK24" s="97"/>
      <c r="DL24" s="97"/>
      <c r="DM24" s="97"/>
      <c r="DN24" s="97"/>
      <c r="DO24" s="97"/>
      <c r="DP24" s="97"/>
      <c r="DQ24" s="97"/>
      <c r="DR24" s="97"/>
      <c r="DS24" s="97"/>
      <c r="DT24" s="97"/>
      <c r="DU24" s="97"/>
      <c r="DV24" s="97"/>
      <c r="DW24" s="97"/>
      <c r="DX24" s="97"/>
      <c r="DY24" s="97"/>
      <c r="DZ24" s="97"/>
      <c r="EA24" s="97"/>
      <c r="EB24" s="97"/>
      <c r="EC24" s="97"/>
      <c r="ED24" s="97"/>
      <c r="EE24" s="97"/>
      <c r="EF24" s="97"/>
      <c r="EG24" s="97"/>
      <c r="EH24" s="97"/>
      <c r="EI24" s="97"/>
      <c r="EJ24" s="97"/>
      <c r="EK24" s="97"/>
      <c r="EL24" s="97"/>
      <c r="EM24" s="97"/>
      <c r="EN24" s="97"/>
      <c r="EO24" s="97"/>
      <c r="EP24" s="97"/>
      <c r="EQ24" s="97"/>
      <c r="ER24" s="97"/>
      <c r="ES24" s="97"/>
      <c r="ET24" s="97"/>
      <c r="EU24" s="97"/>
      <c r="EV24" s="97"/>
      <c r="EW24" s="97"/>
      <c r="EX24" s="97"/>
    </row>
    <row r="25" spans="1:154" s="94" customFormat="1">
      <c r="A25" s="116" t="s">
        <v>47</v>
      </c>
      <c r="B25" s="144" t="s">
        <v>39</v>
      </c>
      <c r="C25" s="145"/>
      <c r="D25" s="146">
        <v>11</v>
      </c>
      <c r="E25" s="147">
        <v>120</v>
      </c>
      <c r="F25" s="181"/>
      <c r="G25" s="201"/>
      <c r="H25" s="183"/>
      <c r="I25" s="500"/>
      <c r="J25" s="501"/>
      <c r="K25" s="181">
        <v>120</v>
      </c>
      <c r="L25" s="201"/>
      <c r="M25" s="183">
        <v>120</v>
      </c>
      <c r="N25" s="505">
        <v>11</v>
      </c>
      <c r="O25" s="284" t="s">
        <v>40</v>
      </c>
      <c r="P25" s="502"/>
      <c r="Q25" s="354"/>
      <c r="R25" s="503"/>
      <c r="S25" s="285"/>
      <c r="T25" s="285"/>
      <c r="U25" s="502"/>
      <c r="V25" s="354"/>
      <c r="W25" s="504"/>
      <c r="X25" s="503"/>
      <c r="Y25" s="285"/>
      <c r="Z25" s="285"/>
      <c r="AA25" s="502"/>
      <c r="AB25" s="354"/>
      <c r="AC25" s="504"/>
      <c r="AD25" s="503"/>
      <c r="AE25" s="285"/>
      <c r="AF25" s="285"/>
      <c r="AG25" s="502"/>
      <c r="AH25" s="354"/>
      <c r="AI25" s="504"/>
      <c r="AJ25" s="503"/>
      <c r="AK25" s="285"/>
      <c r="AL25" s="285"/>
      <c r="AM25" s="97"/>
      <c r="AN25" s="97"/>
      <c r="AO25" s="97"/>
      <c r="AP25" s="97"/>
      <c r="AQ25" s="97"/>
      <c r="AR25" s="97"/>
      <c r="AS25" s="97"/>
      <c r="AT25" s="97"/>
      <c r="AU25" s="97"/>
      <c r="AV25" s="97"/>
      <c r="AW25" s="97"/>
      <c r="AX25" s="97"/>
      <c r="AY25" s="97"/>
      <c r="AZ25" s="97"/>
      <c r="BA25" s="97"/>
      <c r="BB25" s="97"/>
      <c r="BC25" s="97"/>
      <c r="BD25" s="97"/>
      <c r="BE25" s="97"/>
      <c r="BF25" s="97"/>
      <c r="BG25" s="97"/>
      <c r="BH25" s="97"/>
      <c r="BI25" s="97"/>
      <c r="BJ25" s="97"/>
      <c r="BK25" s="97"/>
      <c r="BL25" s="97"/>
      <c r="BM25" s="97"/>
      <c r="BN25" s="97"/>
      <c r="BO25" s="97"/>
      <c r="BP25" s="97"/>
      <c r="BQ25" s="97"/>
      <c r="BR25" s="97"/>
      <c r="BS25" s="97"/>
      <c r="BT25" s="97"/>
      <c r="BU25" s="97"/>
      <c r="BV25" s="97"/>
      <c r="BW25" s="97"/>
      <c r="BX25" s="97"/>
      <c r="BY25" s="97"/>
      <c r="BZ25" s="97"/>
      <c r="CA25" s="97"/>
      <c r="CB25" s="97"/>
      <c r="CC25" s="97"/>
      <c r="CD25" s="97"/>
      <c r="CE25" s="97"/>
      <c r="CF25" s="97"/>
      <c r="CG25" s="97"/>
      <c r="CH25" s="97"/>
      <c r="CI25" s="97"/>
      <c r="CJ25" s="97"/>
      <c r="CK25" s="97"/>
      <c r="CL25" s="97"/>
      <c r="CM25" s="97"/>
      <c r="CN25" s="97"/>
      <c r="CO25" s="97"/>
      <c r="CP25" s="97"/>
      <c r="CQ25" s="97"/>
      <c r="CR25" s="97"/>
      <c r="CS25" s="97"/>
      <c r="CT25" s="97"/>
      <c r="CU25" s="97"/>
      <c r="CV25" s="97"/>
      <c r="CW25" s="97"/>
      <c r="CX25" s="97"/>
      <c r="CY25" s="97"/>
      <c r="CZ25" s="97"/>
      <c r="DA25" s="97"/>
      <c r="DB25" s="97"/>
      <c r="DC25" s="97"/>
      <c r="DD25" s="97"/>
      <c r="DE25" s="97"/>
      <c r="DF25" s="97"/>
      <c r="DG25" s="97"/>
      <c r="DH25" s="97"/>
      <c r="DI25" s="97"/>
      <c r="DJ25" s="97"/>
      <c r="DK25" s="97"/>
      <c r="DL25" s="97"/>
      <c r="DM25" s="97"/>
      <c r="DN25" s="97"/>
      <c r="DO25" s="97"/>
      <c r="DP25" s="97"/>
      <c r="DQ25" s="97"/>
      <c r="DR25" s="97"/>
      <c r="DS25" s="97"/>
      <c r="DT25" s="97"/>
      <c r="DU25" s="97"/>
      <c r="DV25" s="97"/>
      <c r="DW25" s="97"/>
      <c r="DX25" s="97"/>
      <c r="DY25" s="97"/>
      <c r="DZ25" s="97"/>
      <c r="EA25" s="97"/>
      <c r="EB25" s="97"/>
      <c r="EC25" s="97"/>
      <c r="ED25" s="97"/>
      <c r="EE25" s="97"/>
      <c r="EF25" s="97"/>
      <c r="EG25" s="97"/>
      <c r="EH25" s="97"/>
      <c r="EI25" s="97"/>
      <c r="EJ25" s="97"/>
      <c r="EK25" s="97"/>
      <c r="EL25" s="97"/>
      <c r="EM25" s="97"/>
      <c r="EN25" s="97"/>
      <c r="EO25" s="97"/>
      <c r="EP25" s="97"/>
      <c r="EQ25" s="97"/>
      <c r="ER25" s="97"/>
      <c r="ES25" s="97"/>
      <c r="ET25" s="97"/>
      <c r="EU25" s="97"/>
      <c r="EV25" s="97"/>
      <c r="EW25" s="97"/>
      <c r="EX25" s="97"/>
    </row>
    <row r="26" spans="1:154" s="94" customFormat="1">
      <c r="A26" s="116" t="s">
        <v>50</v>
      </c>
      <c r="B26" s="144" t="s">
        <v>42</v>
      </c>
      <c r="C26" s="145"/>
      <c r="D26" s="146">
        <v>6</v>
      </c>
      <c r="E26" s="147">
        <v>120</v>
      </c>
      <c r="F26" s="181"/>
      <c r="G26" s="201"/>
      <c r="H26" s="183"/>
      <c r="I26" s="500"/>
      <c r="J26" s="501"/>
      <c r="K26" s="181"/>
      <c r="L26" s="201"/>
      <c r="M26" s="183"/>
      <c r="N26" s="505"/>
      <c r="O26" s="284"/>
      <c r="P26" s="502">
        <v>120</v>
      </c>
      <c r="Q26" s="354"/>
      <c r="R26" s="503">
        <v>120</v>
      </c>
      <c r="S26" s="285">
        <v>6</v>
      </c>
      <c r="T26" s="285" t="s">
        <v>22</v>
      </c>
      <c r="U26" s="502"/>
      <c r="V26" s="354"/>
      <c r="W26" s="504"/>
      <c r="X26" s="503"/>
      <c r="Y26" s="285"/>
      <c r="Z26" s="285"/>
      <c r="AA26" s="502"/>
      <c r="AB26" s="354"/>
      <c r="AC26" s="504"/>
      <c r="AD26" s="503"/>
      <c r="AE26" s="285"/>
      <c r="AF26" s="285"/>
      <c r="AG26" s="502"/>
      <c r="AH26" s="354"/>
      <c r="AI26" s="504"/>
      <c r="AJ26" s="503"/>
      <c r="AK26" s="285"/>
      <c r="AL26" s="285"/>
      <c r="AM26" s="97"/>
      <c r="AN26" s="97"/>
      <c r="AO26" s="97"/>
      <c r="AP26" s="97"/>
      <c r="AQ26" s="97"/>
      <c r="AR26" s="97"/>
      <c r="AS26" s="97"/>
      <c r="AT26" s="97"/>
      <c r="AU26" s="97"/>
      <c r="AV26" s="97"/>
      <c r="AW26" s="97"/>
      <c r="AX26" s="97"/>
      <c r="AY26" s="97"/>
      <c r="AZ26" s="97"/>
      <c r="BA26" s="97"/>
      <c r="BB26" s="97"/>
      <c r="BC26" s="97"/>
      <c r="BD26" s="97"/>
      <c r="BE26" s="97"/>
      <c r="BF26" s="97"/>
      <c r="BG26" s="97"/>
      <c r="BH26" s="97"/>
      <c r="BI26" s="97"/>
      <c r="BJ26" s="97"/>
      <c r="BK26" s="97"/>
      <c r="BL26" s="97"/>
      <c r="BM26" s="97"/>
      <c r="BN26" s="97"/>
      <c r="BO26" s="97"/>
      <c r="BP26" s="97"/>
      <c r="BQ26" s="97"/>
      <c r="BR26" s="97"/>
      <c r="BS26" s="97"/>
      <c r="BT26" s="97"/>
      <c r="BU26" s="97"/>
      <c r="BV26" s="97"/>
      <c r="BW26" s="97"/>
      <c r="BX26" s="97"/>
      <c r="BY26" s="97"/>
      <c r="BZ26" s="97"/>
      <c r="CA26" s="97"/>
      <c r="CB26" s="97"/>
      <c r="CC26" s="97"/>
      <c r="CD26" s="97"/>
      <c r="CE26" s="97"/>
      <c r="CF26" s="97"/>
      <c r="CG26" s="97"/>
      <c r="CH26" s="97"/>
      <c r="CI26" s="97"/>
      <c r="CJ26" s="97"/>
      <c r="CK26" s="97"/>
      <c r="CL26" s="97"/>
      <c r="CM26" s="97"/>
      <c r="CN26" s="97"/>
      <c r="CO26" s="97"/>
      <c r="CP26" s="97"/>
      <c r="CQ26" s="97"/>
      <c r="CR26" s="97"/>
      <c r="CS26" s="97"/>
      <c r="CT26" s="97"/>
      <c r="CU26" s="97"/>
      <c r="CV26" s="97"/>
      <c r="CW26" s="97"/>
      <c r="CX26" s="97"/>
      <c r="CY26" s="97"/>
      <c r="CZ26" s="97"/>
      <c r="DA26" s="97"/>
      <c r="DB26" s="97"/>
      <c r="DC26" s="97"/>
      <c r="DD26" s="97"/>
      <c r="DE26" s="97"/>
      <c r="DF26" s="97"/>
      <c r="DG26" s="97"/>
      <c r="DH26" s="97"/>
      <c r="DI26" s="97"/>
      <c r="DJ26" s="97"/>
      <c r="DK26" s="97"/>
      <c r="DL26" s="97"/>
      <c r="DM26" s="97"/>
      <c r="DN26" s="97"/>
      <c r="DO26" s="97"/>
      <c r="DP26" s="97"/>
      <c r="DQ26" s="97"/>
      <c r="DR26" s="97"/>
      <c r="DS26" s="97"/>
      <c r="DT26" s="97"/>
      <c r="DU26" s="97"/>
      <c r="DV26" s="97"/>
      <c r="DW26" s="97"/>
      <c r="DX26" s="97"/>
      <c r="DY26" s="97"/>
      <c r="DZ26" s="97"/>
      <c r="EA26" s="97"/>
      <c r="EB26" s="97"/>
      <c r="EC26" s="97"/>
      <c r="ED26" s="97"/>
      <c r="EE26" s="97"/>
      <c r="EF26" s="97"/>
      <c r="EG26" s="97"/>
      <c r="EH26" s="97"/>
      <c r="EI26" s="97"/>
      <c r="EJ26" s="97"/>
      <c r="EK26" s="97"/>
      <c r="EL26" s="97"/>
      <c r="EM26" s="97"/>
      <c r="EN26" s="97"/>
      <c r="EO26" s="97"/>
      <c r="EP26" s="97"/>
      <c r="EQ26" s="97"/>
      <c r="ER26" s="97"/>
      <c r="ES26" s="97"/>
      <c r="ET26" s="97"/>
      <c r="EU26" s="97"/>
      <c r="EV26" s="97"/>
      <c r="EW26" s="97"/>
      <c r="EX26" s="97"/>
    </row>
    <row r="27" spans="1:154" s="95" customFormat="1">
      <c r="A27" s="116">
        <v>15</v>
      </c>
      <c r="B27" s="144" t="s">
        <v>44</v>
      </c>
      <c r="C27" s="145"/>
      <c r="D27" s="146">
        <v>8</v>
      </c>
      <c r="E27" s="147">
        <v>120</v>
      </c>
      <c r="F27" s="181"/>
      <c r="G27" s="201"/>
      <c r="H27" s="183"/>
      <c r="I27" s="500"/>
      <c r="J27" s="501"/>
      <c r="K27" s="181"/>
      <c r="L27" s="201"/>
      <c r="M27" s="183"/>
      <c r="N27" s="505"/>
      <c r="O27" s="284"/>
      <c r="P27" s="502"/>
      <c r="Q27" s="354"/>
      <c r="R27" s="503"/>
      <c r="S27" s="285"/>
      <c r="T27" s="285"/>
      <c r="U27" s="502">
        <v>120</v>
      </c>
      <c r="V27" s="354"/>
      <c r="W27" s="504">
        <v>120</v>
      </c>
      <c r="X27" s="503"/>
      <c r="Y27" s="285">
        <v>8</v>
      </c>
      <c r="Z27" s="285" t="s">
        <v>40</v>
      </c>
      <c r="AA27" s="502"/>
      <c r="AB27" s="354"/>
      <c r="AC27" s="504"/>
      <c r="AD27" s="503"/>
      <c r="AE27" s="285"/>
      <c r="AF27" s="285"/>
      <c r="AG27" s="502"/>
      <c r="AH27" s="354"/>
      <c r="AI27" s="504"/>
      <c r="AJ27" s="503"/>
      <c r="AK27" s="285"/>
      <c r="AL27" s="285"/>
      <c r="AM27" s="97"/>
      <c r="AN27" s="97"/>
      <c r="AO27" s="97"/>
      <c r="AP27" s="97"/>
      <c r="AQ27" s="97"/>
      <c r="AR27" s="97"/>
      <c r="AS27" s="97"/>
      <c r="AT27" s="97"/>
      <c r="AU27" s="97"/>
      <c r="AV27" s="97"/>
      <c r="AW27" s="97"/>
      <c r="AX27" s="97"/>
      <c r="AY27" s="97"/>
      <c r="AZ27" s="97"/>
      <c r="BA27" s="97"/>
      <c r="BB27" s="97"/>
      <c r="BC27" s="97"/>
      <c r="BD27" s="97"/>
      <c r="BE27" s="97"/>
      <c r="BF27" s="97"/>
      <c r="BG27" s="97"/>
      <c r="BH27" s="97"/>
      <c r="BI27" s="97"/>
      <c r="BJ27" s="97"/>
      <c r="BK27" s="97"/>
      <c r="BL27" s="97"/>
      <c r="BM27" s="97"/>
      <c r="BN27" s="97"/>
      <c r="BO27" s="97"/>
      <c r="BP27" s="97"/>
      <c r="BQ27" s="97"/>
      <c r="BR27" s="97"/>
      <c r="BS27" s="97"/>
      <c r="BT27" s="97"/>
      <c r="BU27" s="97"/>
      <c r="BV27" s="97"/>
      <c r="BW27" s="97"/>
      <c r="BX27" s="97"/>
      <c r="BY27" s="97"/>
      <c r="BZ27" s="97"/>
      <c r="CA27" s="97"/>
      <c r="CB27" s="97"/>
      <c r="CC27" s="97"/>
      <c r="CD27" s="97"/>
      <c r="CE27" s="97"/>
      <c r="CF27" s="97"/>
      <c r="CG27" s="97"/>
      <c r="CH27" s="97"/>
      <c r="CI27" s="97"/>
      <c r="CJ27" s="97"/>
      <c r="CK27" s="97"/>
      <c r="CL27" s="97"/>
      <c r="CM27" s="97"/>
      <c r="CN27" s="97"/>
      <c r="CO27" s="97"/>
      <c r="CP27" s="97"/>
      <c r="CQ27" s="97"/>
      <c r="CR27" s="97"/>
      <c r="CS27" s="97"/>
      <c r="CT27" s="97"/>
      <c r="CU27" s="97"/>
      <c r="CV27" s="97"/>
      <c r="CW27" s="97"/>
      <c r="CX27" s="97"/>
      <c r="CY27" s="97"/>
      <c r="CZ27" s="97"/>
      <c r="DA27" s="97"/>
      <c r="DB27" s="97"/>
      <c r="DC27" s="97"/>
      <c r="DD27" s="97"/>
      <c r="DE27" s="97"/>
      <c r="DF27" s="97"/>
      <c r="DG27" s="97"/>
      <c r="DH27" s="97"/>
      <c r="DI27" s="97"/>
      <c r="DJ27" s="97"/>
      <c r="DK27" s="97"/>
      <c r="DL27" s="97"/>
      <c r="DM27" s="97"/>
      <c r="DN27" s="97"/>
      <c r="DO27" s="97"/>
      <c r="DP27" s="97"/>
      <c r="DQ27" s="97"/>
      <c r="DR27" s="97"/>
      <c r="DS27" s="97"/>
      <c r="DT27" s="97"/>
      <c r="DU27" s="97"/>
      <c r="DV27" s="97"/>
      <c r="DW27" s="97"/>
      <c r="DX27" s="97"/>
      <c r="DY27" s="97"/>
      <c r="DZ27" s="97"/>
      <c r="EA27" s="97"/>
      <c r="EB27" s="97"/>
      <c r="EC27" s="97"/>
      <c r="ED27" s="97"/>
      <c r="EE27" s="97"/>
      <c r="EF27" s="97"/>
      <c r="EG27" s="97"/>
      <c r="EH27" s="97"/>
      <c r="EI27" s="97"/>
      <c r="EJ27" s="97"/>
      <c r="EK27" s="97"/>
      <c r="EL27" s="97"/>
      <c r="EM27" s="97"/>
      <c r="EN27" s="97"/>
      <c r="EO27" s="97"/>
      <c r="EP27" s="97"/>
      <c r="EQ27" s="97"/>
      <c r="ER27" s="97"/>
      <c r="ES27" s="97"/>
      <c r="ET27" s="97"/>
      <c r="EU27" s="97"/>
      <c r="EV27" s="97"/>
      <c r="EW27" s="97"/>
      <c r="EX27" s="97"/>
    </row>
    <row r="28" spans="1:154" s="93" customFormat="1">
      <c r="A28" s="116" t="s">
        <v>54</v>
      </c>
      <c r="B28" s="144" t="s">
        <v>46</v>
      </c>
      <c r="C28" s="150"/>
      <c r="D28" s="151">
        <v>6</v>
      </c>
      <c r="E28" s="152">
        <v>120</v>
      </c>
      <c r="F28" s="210"/>
      <c r="G28" s="203"/>
      <c r="H28" s="204"/>
      <c r="I28" s="268"/>
      <c r="J28" s="268"/>
      <c r="K28" s="210"/>
      <c r="L28" s="203"/>
      <c r="M28" s="204"/>
      <c r="N28" s="297"/>
      <c r="O28" s="268"/>
      <c r="P28" s="210"/>
      <c r="Q28" s="203"/>
      <c r="R28" s="204"/>
      <c r="S28" s="268"/>
      <c r="T28" s="268"/>
      <c r="U28" s="210"/>
      <c r="V28" s="203"/>
      <c r="W28" s="353"/>
      <c r="X28" s="204"/>
      <c r="Y28" s="268"/>
      <c r="Z28" s="268"/>
      <c r="AA28" s="502">
        <v>120</v>
      </c>
      <c r="AB28" s="354"/>
      <c r="AC28" s="504">
        <v>120</v>
      </c>
      <c r="AD28" s="503"/>
      <c r="AE28" s="285">
        <v>6</v>
      </c>
      <c r="AF28" s="285" t="s">
        <v>22</v>
      </c>
      <c r="AG28" s="502"/>
      <c r="AH28" s="354"/>
      <c r="AI28" s="504"/>
      <c r="AJ28" s="503"/>
      <c r="AK28" s="285"/>
      <c r="AL28" s="285"/>
      <c r="AM28" s="97"/>
      <c r="AN28" s="97"/>
      <c r="AO28" s="97"/>
      <c r="AP28" s="97"/>
      <c r="AQ28" s="97"/>
      <c r="AR28" s="97"/>
      <c r="AS28" s="97"/>
      <c r="AT28" s="97"/>
      <c r="AU28" s="97"/>
      <c r="AV28" s="97"/>
      <c r="AW28" s="97"/>
      <c r="AX28" s="97"/>
      <c r="AY28" s="97"/>
      <c r="AZ28" s="97"/>
      <c r="BA28" s="97"/>
      <c r="BB28" s="97"/>
      <c r="BC28" s="97"/>
      <c r="BD28" s="97"/>
      <c r="BE28" s="97"/>
      <c r="BF28" s="97"/>
      <c r="BG28" s="97"/>
      <c r="BH28" s="97"/>
      <c r="BI28" s="97"/>
      <c r="BJ28" s="97"/>
      <c r="BK28" s="97"/>
      <c r="BL28" s="97"/>
      <c r="BM28" s="97"/>
      <c r="BN28" s="97"/>
      <c r="BO28" s="97"/>
      <c r="BP28" s="97"/>
      <c r="BQ28" s="97"/>
      <c r="BR28" s="97"/>
      <c r="BS28" s="97"/>
      <c r="BT28" s="97"/>
      <c r="BU28" s="97"/>
      <c r="BV28" s="97"/>
      <c r="BW28" s="97"/>
      <c r="BX28" s="97"/>
      <c r="BY28" s="97"/>
      <c r="BZ28" s="97"/>
      <c r="CA28" s="97"/>
      <c r="CB28" s="97"/>
      <c r="CC28" s="97"/>
      <c r="CD28" s="97"/>
      <c r="CE28" s="97"/>
      <c r="CF28" s="97"/>
      <c r="CG28" s="97"/>
      <c r="CH28" s="97"/>
      <c r="CI28" s="97"/>
      <c r="CJ28" s="97"/>
      <c r="CK28" s="97"/>
      <c r="CL28" s="97"/>
      <c r="CM28" s="97"/>
      <c r="CN28" s="97"/>
      <c r="CO28" s="97"/>
      <c r="CP28" s="97"/>
      <c r="CQ28" s="97"/>
      <c r="CR28" s="97"/>
      <c r="CS28" s="97"/>
      <c r="CT28" s="97"/>
      <c r="CU28" s="97"/>
      <c r="CV28" s="97"/>
      <c r="CW28" s="97"/>
      <c r="CX28" s="97"/>
      <c r="CY28" s="97"/>
      <c r="CZ28" s="97"/>
      <c r="DA28" s="97"/>
      <c r="DB28" s="97"/>
      <c r="DC28" s="97"/>
      <c r="DD28" s="97"/>
      <c r="DE28" s="97"/>
      <c r="DF28" s="97"/>
      <c r="DG28" s="97"/>
      <c r="DH28" s="97"/>
      <c r="DI28" s="97"/>
      <c r="DJ28" s="97"/>
      <c r="DK28" s="97"/>
      <c r="DL28" s="97"/>
      <c r="DM28" s="97"/>
      <c r="DN28" s="97"/>
      <c r="DO28" s="97"/>
      <c r="DP28" s="97"/>
      <c r="DQ28" s="97"/>
      <c r="DR28" s="97"/>
      <c r="DS28" s="97"/>
      <c r="DT28" s="97"/>
      <c r="DU28" s="97"/>
      <c r="DV28" s="97"/>
      <c r="DW28" s="97"/>
      <c r="DX28" s="97"/>
      <c r="DY28" s="97"/>
      <c r="DZ28" s="97"/>
      <c r="EA28" s="97"/>
      <c r="EB28" s="97"/>
      <c r="EC28" s="97"/>
      <c r="ED28" s="97"/>
      <c r="EE28" s="97"/>
      <c r="EF28" s="97"/>
      <c r="EG28" s="97"/>
      <c r="EH28" s="97"/>
      <c r="EI28" s="97"/>
      <c r="EJ28" s="97"/>
      <c r="EK28" s="97"/>
      <c r="EL28" s="97"/>
      <c r="EM28" s="97"/>
      <c r="EN28" s="97"/>
      <c r="EO28" s="97"/>
      <c r="EP28" s="97"/>
      <c r="EQ28" s="97"/>
      <c r="ER28" s="97"/>
      <c r="ES28" s="97"/>
      <c r="ET28" s="97"/>
      <c r="EU28" s="97"/>
      <c r="EV28" s="97"/>
      <c r="EW28" s="97"/>
      <c r="EX28" s="97"/>
    </row>
    <row r="29" spans="1:154" s="94" customFormat="1">
      <c r="A29" s="116" t="s">
        <v>55</v>
      </c>
      <c r="B29" s="144" t="s">
        <v>48</v>
      </c>
      <c r="C29" s="153"/>
      <c r="D29" s="151">
        <v>8</v>
      </c>
      <c r="E29" s="152">
        <v>100</v>
      </c>
      <c r="F29" s="210"/>
      <c r="G29" s="203"/>
      <c r="H29" s="204"/>
      <c r="I29" s="268"/>
      <c r="J29" s="268"/>
      <c r="K29" s="210"/>
      <c r="L29" s="203"/>
      <c r="M29" s="204"/>
      <c r="N29" s="297"/>
      <c r="O29" s="268"/>
      <c r="P29" s="210"/>
      <c r="Q29" s="203"/>
      <c r="R29" s="204"/>
      <c r="S29" s="268"/>
      <c r="T29" s="268"/>
      <c r="U29" s="502"/>
      <c r="V29" s="354"/>
      <c r="W29" s="504"/>
      <c r="X29" s="503"/>
      <c r="Y29" s="285"/>
      <c r="Z29" s="285"/>
      <c r="AA29" s="502"/>
      <c r="AB29" s="354"/>
      <c r="AC29" s="504"/>
      <c r="AD29" s="503"/>
      <c r="AE29" s="285"/>
      <c r="AF29" s="285"/>
      <c r="AG29" s="502">
        <v>100</v>
      </c>
      <c r="AH29" s="354"/>
      <c r="AI29" s="504">
        <v>100</v>
      </c>
      <c r="AJ29" s="503"/>
      <c r="AK29" s="285">
        <v>8</v>
      </c>
      <c r="AL29" s="285" t="s">
        <v>49</v>
      </c>
      <c r="AM29" s="97"/>
      <c r="AN29" s="97"/>
      <c r="AO29" s="97"/>
      <c r="AP29" s="97"/>
      <c r="AQ29" s="97"/>
      <c r="AR29" s="97"/>
      <c r="AS29" s="97"/>
      <c r="AT29" s="97"/>
      <c r="AU29" s="97"/>
      <c r="AV29" s="97"/>
      <c r="AW29" s="97"/>
      <c r="AX29" s="97"/>
      <c r="AY29" s="97"/>
      <c r="AZ29" s="97"/>
      <c r="BA29" s="97"/>
      <c r="BB29" s="97"/>
      <c r="BC29" s="97"/>
      <c r="BD29" s="97"/>
      <c r="BE29" s="97"/>
      <c r="BF29" s="97"/>
      <c r="BG29" s="97"/>
      <c r="BH29" s="97"/>
      <c r="BI29" s="97"/>
      <c r="BJ29" s="97"/>
      <c r="BK29" s="97"/>
      <c r="BL29" s="97"/>
      <c r="BM29" s="97"/>
      <c r="BN29" s="97"/>
      <c r="BO29" s="97"/>
      <c r="BP29" s="97"/>
      <c r="BQ29" s="97"/>
      <c r="BR29" s="97"/>
      <c r="BS29" s="97"/>
      <c r="BT29" s="97"/>
      <c r="BU29" s="97"/>
      <c r="BV29" s="97"/>
      <c r="BW29" s="97"/>
      <c r="BX29" s="97"/>
      <c r="BY29" s="97"/>
      <c r="BZ29" s="97"/>
      <c r="CA29" s="97"/>
      <c r="CB29" s="97"/>
      <c r="CC29" s="97"/>
      <c r="CD29" s="97"/>
      <c r="CE29" s="97"/>
      <c r="CF29" s="97"/>
      <c r="CG29" s="97"/>
      <c r="CH29" s="97"/>
      <c r="CI29" s="97"/>
      <c r="CJ29" s="97"/>
      <c r="CK29" s="97"/>
      <c r="CL29" s="97"/>
      <c r="CM29" s="97"/>
      <c r="CN29" s="97"/>
      <c r="CO29" s="97"/>
      <c r="CP29" s="97"/>
      <c r="CQ29" s="97"/>
      <c r="CR29" s="97"/>
      <c r="CS29" s="97"/>
      <c r="CT29" s="97"/>
      <c r="CU29" s="97"/>
      <c r="CV29" s="97"/>
      <c r="CW29" s="97"/>
      <c r="CX29" s="97"/>
      <c r="CY29" s="97"/>
      <c r="CZ29" s="97"/>
      <c r="DA29" s="97"/>
      <c r="DB29" s="97"/>
      <c r="DC29" s="97"/>
      <c r="DD29" s="97"/>
      <c r="DE29" s="97"/>
      <c r="DF29" s="97"/>
      <c r="DG29" s="97"/>
      <c r="DH29" s="97"/>
      <c r="DI29" s="97"/>
      <c r="DJ29" s="97"/>
      <c r="DK29" s="97"/>
      <c r="DL29" s="97"/>
      <c r="DM29" s="97"/>
      <c r="DN29" s="97"/>
      <c r="DO29" s="97"/>
      <c r="DP29" s="97"/>
      <c r="DQ29" s="97"/>
      <c r="DR29" s="97"/>
      <c r="DS29" s="97"/>
      <c r="DT29" s="97"/>
      <c r="DU29" s="97"/>
      <c r="DV29" s="97"/>
      <c r="DW29" s="97"/>
      <c r="DX29" s="97"/>
      <c r="DY29" s="97"/>
      <c r="DZ29" s="97"/>
      <c r="EA29" s="97"/>
      <c r="EB29" s="97"/>
      <c r="EC29" s="97"/>
      <c r="ED29" s="97"/>
      <c r="EE29" s="97"/>
      <c r="EF29" s="97"/>
      <c r="EG29" s="97"/>
      <c r="EH29" s="97"/>
      <c r="EI29" s="97"/>
      <c r="EJ29" s="97"/>
      <c r="EK29" s="97"/>
      <c r="EL29" s="97"/>
      <c r="EM29" s="97"/>
      <c r="EN29" s="97"/>
      <c r="EO29" s="97"/>
      <c r="EP29" s="97"/>
      <c r="EQ29" s="97"/>
      <c r="ER29" s="97"/>
      <c r="ES29" s="97"/>
      <c r="ET29" s="97"/>
      <c r="EU29" s="97"/>
      <c r="EV29" s="97"/>
      <c r="EW29" s="97"/>
      <c r="EX29" s="97"/>
    </row>
    <row r="30" spans="1:154" s="94" customFormat="1">
      <c r="A30" s="116" t="s">
        <v>56</v>
      </c>
      <c r="B30" s="144" t="s">
        <v>51</v>
      </c>
      <c r="C30" s="153"/>
      <c r="D30" s="151">
        <v>2</v>
      </c>
      <c r="E30" s="152">
        <v>30</v>
      </c>
      <c r="F30" s="426">
        <v>30</v>
      </c>
      <c r="G30" s="427"/>
      <c r="H30" s="428">
        <v>30</v>
      </c>
      <c r="I30" s="157">
        <v>2</v>
      </c>
      <c r="J30" s="152" t="s">
        <v>22</v>
      </c>
      <c r="K30" s="426"/>
      <c r="L30" s="427"/>
      <c r="M30" s="428"/>
      <c r="N30" s="506"/>
      <c r="O30" s="157"/>
      <c r="P30" s="202"/>
      <c r="Q30" s="203"/>
      <c r="R30" s="300"/>
      <c r="S30" s="268"/>
      <c r="T30" s="286"/>
      <c r="U30" s="298"/>
      <c r="V30" s="354"/>
      <c r="W30" s="203"/>
      <c r="X30" s="507"/>
      <c r="Y30" s="285"/>
      <c r="Z30" s="508"/>
      <c r="AA30" s="502"/>
      <c r="AB30" s="354"/>
      <c r="AC30" s="504"/>
      <c r="AD30" s="503"/>
      <c r="AE30" s="285"/>
      <c r="AF30" s="285"/>
      <c r="AG30" s="502"/>
      <c r="AH30" s="354"/>
      <c r="AI30" s="504"/>
      <c r="AJ30" s="503"/>
      <c r="AK30" s="285"/>
      <c r="AL30" s="285"/>
      <c r="AM30" s="97"/>
      <c r="AN30" s="97"/>
      <c r="AO30" s="97"/>
      <c r="AP30" s="97"/>
      <c r="AQ30" s="97"/>
      <c r="AR30" s="97"/>
      <c r="AS30" s="97"/>
      <c r="AT30" s="97"/>
      <c r="AU30" s="97"/>
      <c r="AV30" s="97"/>
      <c r="AW30" s="97"/>
      <c r="AX30" s="97"/>
      <c r="AY30" s="97"/>
      <c r="AZ30" s="97"/>
      <c r="BA30" s="97"/>
      <c r="BB30" s="97"/>
      <c r="BC30" s="97"/>
      <c r="BD30" s="97"/>
      <c r="BE30" s="97"/>
      <c r="BF30" s="97"/>
      <c r="BG30" s="97"/>
      <c r="BH30" s="97"/>
      <c r="BI30" s="97"/>
      <c r="BJ30" s="97"/>
      <c r="BK30" s="97"/>
      <c r="BL30" s="97"/>
      <c r="BM30" s="97"/>
      <c r="BN30" s="97"/>
      <c r="BO30" s="97"/>
      <c r="BP30" s="97"/>
      <c r="BQ30" s="97"/>
      <c r="BR30" s="97"/>
      <c r="BS30" s="97"/>
      <c r="BT30" s="97"/>
      <c r="BU30" s="97"/>
      <c r="BV30" s="97"/>
      <c r="BW30" s="97"/>
      <c r="BX30" s="97"/>
      <c r="BY30" s="97"/>
      <c r="BZ30" s="97"/>
      <c r="CA30" s="97"/>
      <c r="CB30" s="97"/>
      <c r="CC30" s="97"/>
      <c r="CD30" s="97"/>
      <c r="CE30" s="97"/>
      <c r="CF30" s="97"/>
      <c r="CG30" s="97"/>
      <c r="CH30" s="97"/>
      <c r="CI30" s="97"/>
      <c r="CJ30" s="97"/>
      <c r="CK30" s="97"/>
      <c r="CL30" s="97"/>
      <c r="CM30" s="97"/>
      <c r="CN30" s="97"/>
      <c r="CO30" s="97"/>
      <c r="CP30" s="97"/>
      <c r="CQ30" s="97"/>
      <c r="CR30" s="97"/>
      <c r="CS30" s="97"/>
      <c r="CT30" s="97"/>
      <c r="CU30" s="97"/>
      <c r="CV30" s="97"/>
      <c r="CW30" s="97"/>
      <c r="CX30" s="97"/>
      <c r="CY30" s="97"/>
      <c r="CZ30" s="97"/>
      <c r="DA30" s="97"/>
      <c r="DB30" s="97"/>
      <c r="DC30" s="97"/>
      <c r="DD30" s="97"/>
      <c r="DE30" s="97"/>
      <c r="DF30" s="97"/>
      <c r="DG30" s="97"/>
      <c r="DH30" s="97"/>
      <c r="DI30" s="97"/>
      <c r="DJ30" s="97"/>
      <c r="DK30" s="97"/>
      <c r="DL30" s="97"/>
      <c r="DM30" s="97"/>
      <c r="DN30" s="97"/>
      <c r="DO30" s="97"/>
      <c r="DP30" s="97"/>
      <c r="DQ30" s="97"/>
      <c r="DR30" s="97"/>
      <c r="DS30" s="97"/>
      <c r="DT30" s="97"/>
      <c r="DU30" s="97"/>
      <c r="DV30" s="97"/>
      <c r="DW30" s="97"/>
      <c r="DX30" s="97"/>
      <c r="DY30" s="97"/>
      <c r="DZ30" s="97"/>
      <c r="EA30" s="97"/>
      <c r="EB30" s="97"/>
      <c r="EC30" s="97"/>
      <c r="ED30" s="97"/>
      <c r="EE30" s="97"/>
      <c r="EF30" s="97"/>
      <c r="EG30" s="97"/>
      <c r="EH30" s="97"/>
      <c r="EI30" s="97"/>
      <c r="EJ30" s="97"/>
      <c r="EK30" s="97"/>
      <c r="EL30" s="97"/>
      <c r="EM30" s="97"/>
      <c r="EN30" s="97"/>
      <c r="EO30" s="97"/>
      <c r="EP30" s="97"/>
      <c r="EQ30" s="97"/>
      <c r="ER30" s="97"/>
      <c r="ES30" s="97"/>
      <c r="ET30" s="97"/>
      <c r="EU30" s="97"/>
      <c r="EV30" s="97"/>
      <c r="EW30" s="97"/>
      <c r="EX30" s="97"/>
    </row>
    <row r="31" spans="1:154" s="94" customFormat="1">
      <c r="A31" s="116" t="s">
        <v>58</v>
      </c>
      <c r="B31" s="144" t="s">
        <v>53</v>
      </c>
      <c r="C31" s="154"/>
      <c r="D31" s="151">
        <v>2</v>
      </c>
      <c r="E31" s="152">
        <v>30</v>
      </c>
      <c r="F31" s="509"/>
      <c r="G31" s="510"/>
      <c r="H31" s="511"/>
      <c r="I31" s="512"/>
      <c r="J31" s="512"/>
      <c r="K31" s="426">
        <v>30</v>
      </c>
      <c r="L31" s="427"/>
      <c r="M31" s="428">
        <v>30</v>
      </c>
      <c r="N31" s="157">
        <v>2</v>
      </c>
      <c r="O31" s="152" t="s">
        <v>22</v>
      </c>
      <c r="P31" s="202"/>
      <c r="Q31" s="203"/>
      <c r="R31" s="300"/>
      <c r="S31" s="268"/>
      <c r="T31" s="286"/>
      <c r="U31" s="202"/>
      <c r="V31" s="203"/>
      <c r="W31" s="203"/>
      <c r="X31" s="300"/>
      <c r="Y31" s="268"/>
      <c r="Z31" s="286"/>
      <c r="AA31" s="210"/>
      <c r="AB31" s="203"/>
      <c r="AC31" s="353"/>
      <c r="AD31" s="204"/>
      <c r="AE31" s="268"/>
      <c r="AF31" s="268"/>
      <c r="AG31" s="210"/>
      <c r="AH31" s="203"/>
      <c r="AI31" s="353"/>
      <c r="AJ31" s="204"/>
      <c r="AK31" s="268"/>
      <c r="AL31" s="268"/>
      <c r="AM31" s="97"/>
      <c r="AN31" s="97"/>
      <c r="AO31" s="97"/>
      <c r="AP31" s="97"/>
      <c r="AQ31" s="97"/>
      <c r="AR31" s="97"/>
      <c r="AS31" s="97"/>
      <c r="AT31" s="97"/>
      <c r="AU31" s="97"/>
      <c r="AV31" s="97"/>
      <c r="AW31" s="97"/>
      <c r="AX31" s="97"/>
      <c r="AY31" s="97"/>
      <c r="AZ31" s="97"/>
      <c r="BA31" s="97"/>
      <c r="BB31" s="97"/>
      <c r="BC31" s="97"/>
      <c r="BD31" s="97"/>
      <c r="BE31" s="97"/>
      <c r="BF31" s="97"/>
      <c r="BG31" s="97"/>
      <c r="BH31" s="97"/>
      <c r="BI31" s="97"/>
      <c r="BJ31" s="97"/>
      <c r="BK31" s="97"/>
      <c r="BL31" s="97"/>
      <c r="BM31" s="97"/>
      <c r="BN31" s="97"/>
      <c r="BO31" s="97"/>
      <c r="BP31" s="97"/>
      <c r="BQ31" s="97"/>
      <c r="BR31" s="97"/>
      <c r="BS31" s="97"/>
      <c r="BT31" s="97"/>
      <c r="BU31" s="97"/>
      <c r="BV31" s="97"/>
      <c r="BW31" s="97"/>
      <c r="BX31" s="97"/>
      <c r="BY31" s="97"/>
      <c r="BZ31" s="97"/>
      <c r="CA31" s="97"/>
      <c r="CB31" s="97"/>
      <c r="CC31" s="97"/>
      <c r="CD31" s="97"/>
      <c r="CE31" s="97"/>
      <c r="CF31" s="97"/>
      <c r="CG31" s="97"/>
      <c r="CH31" s="97"/>
      <c r="CI31" s="97"/>
      <c r="CJ31" s="97"/>
      <c r="CK31" s="97"/>
      <c r="CL31" s="97"/>
      <c r="CM31" s="97"/>
      <c r="CN31" s="97"/>
      <c r="CO31" s="97"/>
      <c r="CP31" s="97"/>
      <c r="CQ31" s="97"/>
      <c r="CR31" s="97"/>
      <c r="CS31" s="97"/>
      <c r="CT31" s="97"/>
      <c r="CU31" s="97"/>
      <c r="CV31" s="97"/>
      <c r="CW31" s="97"/>
      <c r="CX31" s="97"/>
      <c r="CY31" s="97"/>
      <c r="CZ31" s="97"/>
      <c r="DA31" s="97"/>
      <c r="DB31" s="97"/>
      <c r="DC31" s="97"/>
      <c r="DD31" s="97"/>
      <c r="DE31" s="97"/>
      <c r="DF31" s="97"/>
      <c r="DG31" s="97"/>
      <c r="DH31" s="97"/>
      <c r="DI31" s="97"/>
      <c r="DJ31" s="97"/>
      <c r="DK31" s="97"/>
      <c r="DL31" s="97"/>
      <c r="DM31" s="97"/>
      <c r="DN31" s="97"/>
      <c r="DO31" s="97"/>
      <c r="DP31" s="97"/>
      <c r="DQ31" s="97"/>
      <c r="DR31" s="97"/>
      <c r="DS31" s="97"/>
      <c r="DT31" s="97"/>
      <c r="DU31" s="97"/>
      <c r="DV31" s="97"/>
      <c r="DW31" s="97"/>
      <c r="DX31" s="97"/>
      <c r="DY31" s="97"/>
      <c r="DZ31" s="97"/>
      <c r="EA31" s="97"/>
      <c r="EB31" s="97"/>
      <c r="EC31" s="97"/>
      <c r="ED31" s="97"/>
      <c r="EE31" s="97"/>
      <c r="EF31" s="97"/>
      <c r="EG31" s="97"/>
      <c r="EH31" s="97"/>
      <c r="EI31" s="97"/>
      <c r="EJ31" s="97"/>
      <c r="EK31" s="97"/>
      <c r="EL31" s="97"/>
      <c r="EM31" s="97"/>
      <c r="EN31" s="97"/>
      <c r="EO31" s="97"/>
      <c r="EP31" s="97"/>
      <c r="EQ31" s="97"/>
      <c r="ER31" s="97"/>
      <c r="ES31" s="97"/>
      <c r="ET31" s="97"/>
      <c r="EU31" s="97"/>
      <c r="EV31" s="97"/>
      <c r="EW31" s="97"/>
      <c r="EX31" s="97"/>
    </row>
    <row r="32" spans="1:154" s="96" customFormat="1">
      <c r="A32" s="116" t="s">
        <v>59</v>
      </c>
      <c r="B32" s="465" t="s">
        <v>128</v>
      </c>
      <c r="C32" s="153"/>
      <c r="D32" s="151">
        <v>3</v>
      </c>
      <c r="E32" s="152">
        <v>30</v>
      </c>
      <c r="F32" s="426">
        <v>30</v>
      </c>
      <c r="G32" s="427"/>
      <c r="H32" s="428">
        <v>30</v>
      </c>
      <c r="I32" s="157">
        <v>3</v>
      </c>
      <c r="J32" s="152" t="s">
        <v>22</v>
      </c>
      <c r="K32" s="509"/>
      <c r="L32" s="510"/>
      <c r="M32" s="513"/>
      <c r="N32" s="514"/>
      <c r="O32" s="512"/>
      <c r="P32" s="202"/>
      <c r="Q32" s="203"/>
      <c r="R32" s="300"/>
      <c r="S32" s="268"/>
      <c r="T32" s="286"/>
      <c r="U32" s="202"/>
      <c r="V32" s="203"/>
      <c r="W32" s="203"/>
      <c r="X32" s="300"/>
      <c r="Y32" s="268"/>
      <c r="Z32" s="286"/>
      <c r="AA32" s="210"/>
      <c r="AB32" s="203"/>
      <c r="AC32" s="353"/>
      <c r="AD32" s="204"/>
      <c r="AE32" s="268"/>
      <c r="AF32" s="268"/>
      <c r="AG32" s="210"/>
      <c r="AH32" s="203"/>
      <c r="AI32" s="353"/>
      <c r="AJ32" s="204"/>
      <c r="AK32" s="268"/>
      <c r="AL32" s="268"/>
      <c r="AM32" s="97"/>
      <c r="AN32" s="97"/>
      <c r="AO32" s="97"/>
      <c r="AP32" s="97"/>
      <c r="AQ32" s="97"/>
      <c r="AR32" s="97"/>
      <c r="AS32" s="97"/>
      <c r="AT32" s="97"/>
      <c r="AU32" s="97"/>
      <c r="AV32" s="97"/>
      <c r="AW32" s="97"/>
      <c r="AX32" s="97"/>
      <c r="AY32" s="97"/>
      <c r="AZ32" s="97"/>
      <c r="BA32" s="97"/>
      <c r="BB32" s="97"/>
      <c r="BC32" s="97"/>
      <c r="BD32" s="97"/>
      <c r="BE32" s="97"/>
      <c r="BF32" s="97"/>
      <c r="BG32" s="97"/>
      <c r="BH32" s="97"/>
      <c r="BI32" s="97"/>
      <c r="BJ32" s="97"/>
      <c r="BK32" s="97"/>
      <c r="BL32" s="97"/>
      <c r="BM32" s="97"/>
      <c r="BN32" s="97"/>
      <c r="BO32" s="97"/>
      <c r="BP32" s="97"/>
      <c r="BQ32" s="97"/>
      <c r="BR32" s="97"/>
      <c r="BS32" s="97"/>
      <c r="BT32" s="97"/>
      <c r="BU32" s="97"/>
      <c r="BV32" s="97"/>
      <c r="BW32" s="97"/>
      <c r="BX32" s="97"/>
      <c r="BY32" s="97"/>
      <c r="BZ32" s="97"/>
      <c r="CA32" s="97"/>
      <c r="CB32" s="97"/>
      <c r="CC32" s="97"/>
      <c r="CD32" s="97"/>
      <c r="CE32" s="97"/>
      <c r="CF32" s="97"/>
      <c r="CG32" s="97"/>
      <c r="CH32" s="97"/>
      <c r="CI32" s="97"/>
      <c r="CJ32" s="97"/>
      <c r="CK32" s="97"/>
      <c r="CL32" s="97"/>
      <c r="CM32" s="97"/>
      <c r="CN32" s="97"/>
      <c r="CO32" s="97"/>
      <c r="CP32" s="97"/>
      <c r="CQ32" s="97"/>
      <c r="CR32" s="97"/>
      <c r="CS32" s="97"/>
      <c r="CT32" s="97"/>
      <c r="CU32" s="97"/>
      <c r="CV32" s="97"/>
      <c r="CW32" s="97"/>
      <c r="CX32" s="97"/>
      <c r="CY32" s="97"/>
      <c r="CZ32" s="97"/>
      <c r="DA32" s="97"/>
      <c r="DB32" s="97"/>
      <c r="DC32" s="97"/>
      <c r="DD32" s="97"/>
      <c r="DE32" s="97"/>
      <c r="DF32" s="97"/>
      <c r="DG32" s="97"/>
      <c r="DH32" s="97"/>
      <c r="DI32" s="97"/>
      <c r="DJ32" s="97"/>
      <c r="DK32" s="97"/>
      <c r="DL32" s="97"/>
      <c r="DM32" s="97"/>
      <c r="DN32" s="97"/>
      <c r="DO32" s="97"/>
      <c r="DP32" s="97"/>
      <c r="DQ32" s="97"/>
      <c r="DR32" s="97"/>
      <c r="DS32" s="97"/>
      <c r="DT32" s="97"/>
      <c r="DU32" s="97"/>
      <c r="DV32" s="97"/>
      <c r="DW32" s="97"/>
      <c r="DX32" s="97"/>
      <c r="DY32" s="97"/>
      <c r="DZ32" s="97"/>
      <c r="EA32" s="97"/>
      <c r="EB32" s="97"/>
      <c r="EC32" s="97"/>
      <c r="ED32" s="97"/>
      <c r="EE32" s="97"/>
      <c r="EF32" s="97"/>
      <c r="EG32" s="97"/>
      <c r="EH32" s="97"/>
      <c r="EI32" s="97"/>
      <c r="EJ32" s="97"/>
      <c r="EK32" s="97"/>
      <c r="EL32" s="97"/>
      <c r="EM32" s="97"/>
      <c r="EN32" s="97"/>
      <c r="EO32" s="97"/>
      <c r="EP32" s="97"/>
      <c r="EQ32" s="97"/>
      <c r="ER32" s="97"/>
      <c r="ES32" s="97"/>
      <c r="ET32" s="97"/>
      <c r="EU32" s="97"/>
      <c r="EV32" s="97"/>
      <c r="EW32" s="97"/>
      <c r="EX32" s="97"/>
    </row>
    <row r="33" spans="1:154" s="93" customFormat="1">
      <c r="A33" s="116" t="s">
        <v>60</v>
      </c>
      <c r="B33" s="144" t="s">
        <v>121</v>
      </c>
      <c r="C33" s="154"/>
      <c r="D33" s="157">
        <v>2</v>
      </c>
      <c r="E33" s="152">
        <v>30</v>
      </c>
      <c r="F33" s="158">
        <v>30</v>
      </c>
      <c r="G33" s="62"/>
      <c r="H33" s="159">
        <v>30</v>
      </c>
      <c r="I33" s="83">
        <v>2</v>
      </c>
      <c r="J33" s="269" t="s">
        <v>22</v>
      </c>
      <c r="K33" s="426"/>
      <c r="L33" s="427"/>
      <c r="M33" s="428"/>
      <c r="N33" s="157"/>
      <c r="O33" s="168"/>
      <c r="P33" s="267"/>
      <c r="Q33" s="114"/>
      <c r="R33" s="257"/>
      <c r="S33" s="179"/>
      <c r="T33" s="266"/>
      <c r="U33" s="267"/>
      <c r="V33" s="114"/>
      <c r="W33" s="149"/>
      <c r="X33" s="257"/>
      <c r="Y33" s="179"/>
      <c r="Z33" s="266"/>
      <c r="AA33" s="113"/>
      <c r="AB33" s="114"/>
      <c r="AC33" s="319"/>
      <c r="AD33" s="115"/>
      <c r="AE33" s="179"/>
      <c r="AF33" s="179"/>
      <c r="AG33" s="113"/>
      <c r="AH33" s="114"/>
      <c r="AI33" s="319"/>
      <c r="AJ33" s="115"/>
      <c r="AK33" s="179"/>
      <c r="AL33" s="179"/>
      <c r="AM33" s="97"/>
      <c r="AN33" s="97"/>
      <c r="AO33" s="97"/>
      <c r="AP33" s="97"/>
      <c r="AQ33" s="97"/>
      <c r="AR33" s="97"/>
      <c r="AS33" s="97"/>
      <c r="AT33" s="97"/>
      <c r="AU33" s="97"/>
      <c r="AV33" s="97"/>
      <c r="AW33" s="97"/>
      <c r="AX33" s="97"/>
      <c r="AY33" s="97"/>
      <c r="AZ33" s="97"/>
      <c r="BA33" s="97"/>
      <c r="BB33" s="97"/>
      <c r="BC33" s="97"/>
      <c r="BD33" s="97"/>
      <c r="BE33" s="97"/>
      <c r="BF33" s="97"/>
      <c r="BG33" s="97"/>
      <c r="BH33" s="97"/>
      <c r="BI33" s="97"/>
      <c r="BJ33" s="97"/>
      <c r="BK33" s="97"/>
      <c r="BL33" s="97"/>
      <c r="BM33" s="97"/>
      <c r="BN33" s="97"/>
      <c r="BO33" s="97"/>
      <c r="BP33" s="97"/>
      <c r="BQ33" s="97"/>
      <c r="BR33" s="97"/>
      <c r="BS33" s="97"/>
      <c r="BT33" s="97"/>
      <c r="BU33" s="97"/>
      <c r="BV33" s="97"/>
      <c r="BW33" s="97"/>
      <c r="BX33" s="97"/>
      <c r="BY33" s="97"/>
      <c r="BZ33" s="97"/>
      <c r="CA33" s="97"/>
      <c r="CB33" s="97"/>
      <c r="CC33" s="97"/>
      <c r="CD33" s="97"/>
      <c r="CE33" s="97"/>
      <c r="CF33" s="97"/>
      <c r="CG33" s="97"/>
      <c r="CH33" s="97"/>
      <c r="CI33" s="97"/>
      <c r="CJ33" s="97"/>
      <c r="CK33" s="97"/>
      <c r="CL33" s="97"/>
      <c r="CM33" s="97"/>
      <c r="CN33" s="97"/>
      <c r="CO33" s="97"/>
      <c r="CP33" s="97"/>
      <c r="CQ33" s="97"/>
      <c r="CR33" s="97"/>
      <c r="CS33" s="97"/>
      <c r="CT33" s="97"/>
      <c r="CU33" s="97"/>
      <c r="CV33" s="97"/>
      <c r="CW33" s="97"/>
      <c r="CX33" s="97"/>
      <c r="CY33" s="97"/>
      <c r="CZ33" s="97"/>
      <c r="DA33" s="97"/>
      <c r="DB33" s="97"/>
      <c r="DC33" s="97"/>
      <c r="DD33" s="97"/>
      <c r="DE33" s="97"/>
      <c r="DF33" s="97"/>
      <c r="DG33" s="97"/>
      <c r="DH33" s="97"/>
      <c r="DI33" s="97"/>
      <c r="DJ33" s="97"/>
      <c r="DK33" s="97"/>
      <c r="DL33" s="97"/>
      <c r="DM33" s="97"/>
      <c r="DN33" s="97"/>
      <c r="DO33" s="97"/>
      <c r="DP33" s="97"/>
      <c r="DQ33" s="97"/>
      <c r="DR33" s="97"/>
      <c r="DS33" s="97"/>
      <c r="DT33" s="97"/>
      <c r="DU33" s="97"/>
      <c r="DV33" s="97"/>
      <c r="DW33" s="97"/>
      <c r="DX33" s="97"/>
      <c r="DY33" s="97"/>
      <c r="DZ33" s="97"/>
      <c r="EA33" s="97"/>
      <c r="EB33" s="97"/>
      <c r="EC33" s="97"/>
      <c r="ED33" s="97"/>
      <c r="EE33" s="97"/>
      <c r="EF33" s="97"/>
      <c r="EG33" s="97"/>
      <c r="EH33" s="97"/>
      <c r="EI33" s="97"/>
      <c r="EJ33" s="97"/>
      <c r="EK33" s="97"/>
      <c r="EL33" s="97"/>
      <c r="EM33" s="97"/>
      <c r="EN33" s="97"/>
      <c r="EO33" s="97"/>
      <c r="EP33" s="97"/>
      <c r="EQ33" s="97"/>
      <c r="ER33" s="97"/>
      <c r="ES33" s="97"/>
      <c r="ET33" s="97"/>
      <c r="EU33" s="97"/>
      <c r="EV33" s="97"/>
      <c r="EW33" s="97"/>
      <c r="EX33" s="97"/>
    </row>
    <row r="34" spans="1:154" s="94" customFormat="1" ht="15.75" thickBot="1">
      <c r="A34" s="138"/>
      <c r="B34" s="407"/>
      <c r="C34" s="160"/>
      <c r="D34" s="161"/>
      <c r="E34" s="162"/>
      <c r="F34" s="519"/>
      <c r="G34" s="520"/>
      <c r="H34" s="521"/>
      <c r="I34" s="522"/>
      <c r="J34" s="270"/>
      <c r="K34" s="139"/>
      <c r="L34" s="140"/>
      <c r="M34" s="141"/>
      <c r="N34" s="263"/>
      <c r="O34" s="270"/>
      <c r="P34" s="271"/>
      <c r="Q34" s="140"/>
      <c r="R34" s="334"/>
      <c r="S34" s="263"/>
      <c r="T34" s="270"/>
      <c r="U34" s="271"/>
      <c r="V34" s="140"/>
      <c r="W34" s="140"/>
      <c r="X34" s="335"/>
      <c r="Y34" s="263"/>
      <c r="Z34" s="270"/>
      <c r="AA34" s="139"/>
      <c r="AB34" s="140"/>
      <c r="AC34" s="334"/>
      <c r="AD34" s="141"/>
      <c r="AE34" s="263"/>
      <c r="AF34" s="263"/>
      <c r="AG34" s="139"/>
      <c r="AH34" s="140"/>
      <c r="AI34" s="334"/>
      <c r="AJ34" s="141"/>
      <c r="AK34" s="263"/>
      <c r="AL34" s="263"/>
      <c r="AM34" s="97"/>
      <c r="AN34" s="97"/>
      <c r="AO34" s="97"/>
      <c r="AP34" s="97"/>
      <c r="AQ34" s="97"/>
      <c r="AR34" s="97"/>
      <c r="AS34" s="97"/>
      <c r="AT34" s="97"/>
      <c r="AU34" s="97"/>
      <c r="AV34" s="97"/>
      <c r="AW34" s="97"/>
      <c r="AX34" s="97"/>
      <c r="AY34" s="97"/>
      <c r="AZ34" s="97"/>
      <c r="BA34" s="97"/>
      <c r="BB34" s="97"/>
      <c r="BC34" s="97"/>
      <c r="BD34" s="97"/>
      <c r="BE34" s="97"/>
      <c r="BF34" s="97"/>
      <c r="BG34" s="97"/>
      <c r="BH34" s="97"/>
      <c r="BI34" s="97"/>
      <c r="BJ34" s="97"/>
      <c r="BK34" s="97"/>
      <c r="BL34" s="97"/>
      <c r="BM34" s="97"/>
      <c r="BN34" s="97"/>
      <c r="BO34" s="97"/>
      <c r="BP34" s="97"/>
      <c r="BQ34" s="97"/>
      <c r="BR34" s="97"/>
      <c r="BS34" s="97"/>
      <c r="BT34" s="97"/>
      <c r="BU34" s="97"/>
      <c r="BV34" s="97"/>
      <c r="BW34" s="97"/>
      <c r="BX34" s="97"/>
      <c r="BY34" s="97"/>
      <c r="BZ34" s="97"/>
      <c r="CA34" s="97"/>
      <c r="CB34" s="97"/>
      <c r="CC34" s="97"/>
      <c r="CD34" s="97"/>
      <c r="CE34" s="97"/>
      <c r="CF34" s="97"/>
      <c r="CG34" s="97"/>
      <c r="CH34" s="97"/>
      <c r="CI34" s="97"/>
      <c r="CJ34" s="97"/>
      <c r="CK34" s="97"/>
      <c r="CL34" s="97"/>
      <c r="CM34" s="97"/>
      <c r="CN34" s="97"/>
      <c r="CO34" s="97"/>
      <c r="CP34" s="97"/>
      <c r="CQ34" s="97"/>
      <c r="CR34" s="97"/>
      <c r="CS34" s="97"/>
      <c r="CT34" s="97"/>
      <c r="CU34" s="97"/>
      <c r="CV34" s="97"/>
      <c r="CW34" s="97"/>
      <c r="CX34" s="97"/>
      <c r="CY34" s="97"/>
      <c r="CZ34" s="97"/>
      <c r="DA34" s="97"/>
      <c r="DB34" s="97"/>
      <c r="DC34" s="97"/>
      <c r="DD34" s="97"/>
      <c r="DE34" s="97"/>
      <c r="DF34" s="97"/>
      <c r="DG34" s="97"/>
      <c r="DH34" s="97"/>
      <c r="DI34" s="97"/>
      <c r="DJ34" s="97"/>
      <c r="DK34" s="97"/>
      <c r="DL34" s="97"/>
      <c r="DM34" s="97"/>
      <c r="DN34" s="97"/>
      <c r="DO34" s="97"/>
      <c r="DP34" s="97"/>
      <c r="DQ34" s="97"/>
      <c r="DR34" s="97"/>
      <c r="DS34" s="97"/>
      <c r="DT34" s="97"/>
      <c r="DU34" s="97"/>
      <c r="DV34" s="97"/>
      <c r="DW34" s="97"/>
      <c r="DX34" s="97"/>
      <c r="DY34" s="97"/>
      <c r="DZ34" s="97"/>
      <c r="EA34" s="97"/>
      <c r="EB34" s="97"/>
      <c r="EC34" s="97"/>
      <c r="ED34" s="97"/>
      <c r="EE34" s="97"/>
      <c r="EF34" s="97"/>
      <c r="EG34" s="97"/>
      <c r="EH34" s="97"/>
      <c r="EI34" s="97"/>
      <c r="EJ34" s="97"/>
      <c r="EK34" s="97"/>
      <c r="EL34" s="97"/>
      <c r="EM34" s="97"/>
      <c r="EN34" s="97"/>
      <c r="EO34" s="97"/>
      <c r="EP34" s="97"/>
      <c r="EQ34" s="97"/>
      <c r="ER34" s="97"/>
      <c r="ES34" s="97"/>
      <c r="ET34" s="97"/>
      <c r="EU34" s="97"/>
      <c r="EV34" s="97"/>
      <c r="EW34" s="97"/>
      <c r="EX34" s="97"/>
    </row>
    <row r="35" spans="1:154" s="94" customFormat="1" ht="15.75" thickBot="1">
      <c r="A35" s="564" t="s">
        <v>30</v>
      </c>
      <c r="B35" s="565"/>
      <c r="C35" s="163"/>
      <c r="D35" s="128">
        <f>SUM(D24:D34)</f>
        <v>59</v>
      </c>
      <c r="E35" s="142">
        <f>SUM(E24:E34)</f>
        <v>820</v>
      </c>
      <c r="F35" s="164">
        <f>SUM(F24:F34)</f>
        <v>210</v>
      </c>
      <c r="G35" s="130"/>
      <c r="H35" s="131">
        <f>SUM(H24:H34)</f>
        <v>210</v>
      </c>
      <c r="I35" s="272">
        <f>SUM(I24:I34)</f>
        <v>18</v>
      </c>
      <c r="J35" s="127"/>
      <c r="K35" s="164">
        <f>SUM(K24:K34)</f>
        <v>150</v>
      </c>
      <c r="L35" s="130"/>
      <c r="M35" s="131">
        <f>SUM(M24:M34)</f>
        <v>150</v>
      </c>
      <c r="N35" s="127">
        <f>SUM(N24:N34)</f>
        <v>13</v>
      </c>
      <c r="O35" s="127"/>
      <c r="P35" s="164">
        <f>SUM(P24:P34)</f>
        <v>120</v>
      </c>
      <c r="Q35" s="130"/>
      <c r="R35" s="131">
        <f>SUM(R24:R34)</f>
        <v>120</v>
      </c>
      <c r="S35" s="127">
        <f>SUM(S24:S34)</f>
        <v>6</v>
      </c>
      <c r="T35" s="127"/>
      <c r="U35" s="164">
        <f>SUM(U24:U34)</f>
        <v>120</v>
      </c>
      <c r="V35" s="130"/>
      <c r="W35" s="143">
        <f>SUM(W24:W34)</f>
        <v>120</v>
      </c>
      <c r="X35" s="131"/>
      <c r="Y35" s="127">
        <f>SUM(Y24:Y34)</f>
        <v>8</v>
      </c>
      <c r="Z35" s="127"/>
      <c r="AA35" s="164">
        <f>SUM(AA24:AA34)</f>
        <v>120</v>
      </c>
      <c r="AB35" s="164"/>
      <c r="AC35" s="164">
        <f>SUM(AC24:AC34)</f>
        <v>120</v>
      </c>
      <c r="AD35" s="126"/>
      <c r="AE35" s="142">
        <f>SUM(AE24:AE34)</f>
        <v>6</v>
      </c>
      <c r="AF35" s="126"/>
      <c r="AG35" s="129">
        <f>SUM(AG24:AG34)</f>
        <v>100</v>
      </c>
      <c r="AH35" s="164"/>
      <c r="AI35" s="164">
        <f>SUM(AI24:AI34)</f>
        <v>100</v>
      </c>
      <c r="AJ35" s="126"/>
      <c r="AK35" s="142">
        <f>SUM(AK24:AK34)</f>
        <v>8</v>
      </c>
      <c r="AL35" s="127"/>
      <c r="AM35" s="97"/>
      <c r="AN35" s="97"/>
      <c r="AO35" s="97"/>
      <c r="AP35" s="97"/>
      <c r="AQ35" s="97"/>
      <c r="AR35" s="97"/>
      <c r="AS35" s="97"/>
      <c r="AT35" s="97"/>
      <c r="AU35" s="97"/>
      <c r="AV35" s="97"/>
      <c r="AW35" s="97"/>
      <c r="AX35" s="97"/>
      <c r="AY35" s="97"/>
      <c r="AZ35" s="97"/>
      <c r="BA35" s="97"/>
      <c r="BB35" s="97"/>
      <c r="BC35" s="97"/>
      <c r="BD35" s="97"/>
      <c r="BE35" s="97"/>
      <c r="BF35" s="97"/>
      <c r="BG35" s="97"/>
      <c r="BH35" s="97"/>
      <c r="BI35" s="97"/>
      <c r="BJ35" s="97"/>
      <c r="BK35" s="97"/>
      <c r="BL35" s="97"/>
      <c r="BM35" s="97"/>
      <c r="BN35" s="97"/>
      <c r="BO35" s="97"/>
      <c r="BP35" s="97"/>
      <c r="BQ35" s="97"/>
      <c r="BR35" s="97"/>
      <c r="BS35" s="97"/>
      <c r="BT35" s="97"/>
      <c r="BU35" s="97"/>
      <c r="BV35" s="97"/>
      <c r="BW35" s="97"/>
      <c r="BX35" s="97"/>
      <c r="BY35" s="97"/>
      <c r="BZ35" s="97"/>
      <c r="CA35" s="97"/>
      <c r="CB35" s="97"/>
      <c r="CC35" s="97"/>
      <c r="CD35" s="97"/>
      <c r="CE35" s="97"/>
      <c r="CF35" s="97"/>
      <c r="CG35" s="97"/>
      <c r="CH35" s="97"/>
      <c r="CI35" s="97"/>
      <c r="CJ35" s="97"/>
      <c r="CK35" s="97"/>
      <c r="CL35" s="97"/>
      <c r="CM35" s="97"/>
      <c r="CN35" s="97"/>
      <c r="CO35" s="97"/>
      <c r="CP35" s="97"/>
      <c r="CQ35" s="97"/>
      <c r="CR35" s="97"/>
      <c r="CS35" s="97"/>
      <c r="CT35" s="97"/>
      <c r="CU35" s="97"/>
      <c r="CV35" s="97"/>
      <c r="CW35" s="97"/>
      <c r="CX35" s="97"/>
      <c r="CY35" s="97"/>
      <c r="CZ35" s="97"/>
      <c r="DA35" s="97"/>
      <c r="DB35" s="97"/>
      <c r="DC35" s="97"/>
      <c r="DD35" s="97"/>
      <c r="DE35" s="97"/>
      <c r="DF35" s="97"/>
      <c r="DG35" s="97"/>
      <c r="DH35" s="97"/>
      <c r="DI35" s="97"/>
      <c r="DJ35" s="97"/>
      <c r="DK35" s="97"/>
      <c r="DL35" s="97"/>
      <c r="DM35" s="97"/>
      <c r="DN35" s="97"/>
      <c r="DO35" s="97"/>
      <c r="DP35" s="97"/>
      <c r="DQ35" s="97"/>
      <c r="DR35" s="97"/>
      <c r="DS35" s="97"/>
      <c r="DT35" s="97"/>
      <c r="DU35" s="97"/>
      <c r="DV35" s="97"/>
      <c r="DW35" s="97"/>
      <c r="DX35" s="97"/>
      <c r="DY35" s="97"/>
      <c r="DZ35" s="97"/>
      <c r="EA35" s="97"/>
      <c r="EB35" s="97"/>
      <c r="EC35" s="97"/>
      <c r="ED35" s="97"/>
      <c r="EE35" s="97"/>
      <c r="EF35" s="97"/>
      <c r="EG35" s="97"/>
      <c r="EH35" s="97"/>
      <c r="EI35" s="97"/>
      <c r="EJ35" s="97"/>
      <c r="EK35" s="97"/>
      <c r="EL35" s="97"/>
      <c r="EM35" s="97"/>
      <c r="EN35" s="97"/>
      <c r="EO35" s="97"/>
      <c r="EP35" s="97"/>
      <c r="EQ35" s="97"/>
      <c r="ER35" s="97"/>
      <c r="ES35" s="97"/>
      <c r="ET35" s="97"/>
      <c r="EU35" s="97"/>
      <c r="EV35" s="97"/>
      <c r="EW35" s="97"/>
      <c r="EX35" s="97"/>
    </row>
    <row r="36" spans="1:154" s="94" customFormat="1" ht="15.75" thickBot="1">
      <c r="A36" s="561" t="s">
        <v>57</v>
      </c>
      <c r="B36" s="562"/>
      <c r="C36" s="562"/>
      <c r="D36" s="562"/>
      <c r="E36" s="562"/>
      <c r="F36" s="562"/>
      <c r="G36" s="562"/>
      <c r="H36" s="562"/>
      <c r="I36" s="562"/>
      <c r="J36" s="562"/>
      <c r="K36" s="562"/>
      <c r="L36" s="562"/>
      <c r="M36" s="562"/>
      <c r="N36" s="562"/>
      <c r="O36" s="562"/>
      <c r="P36" s="562"/>
      <c r="Q36" s="562"/>
      <c r="R36" s="562"/>
      <c r="S36" s="562"/>
      <c r="T36" s="562"/>
      <c r="U36" s="562"/>
      <c r="V36" s="562"/>
      <c r="W36" s="562"/>
      <c r="X36" s="562"/>
      <c r="Y36" s="562"/>
      <c r="Z36" s="562"/>
      <c r="AA36" s="562"/>
      <c r="AB36" s="562"/>
      <c r="AC36" s="562"/>
      <c r="AD36" s="562"/>
      <c r="AE36" s="562"/>
      <c r="AF36" s="562"/>
      <c r="AG36" s="562"/>
      <c r="AH36" s="562"/>
      <c r="AI36" s="562"/>
      <c r="AJ36" s="562"/>
      <c r="AK36" s="562"/>
      <c r="AL36" s="563"/>
      <c r="AM36" s="97"/>
      <c r="AN36" s="97"/>
      <c r="AO36" s="97"/>
      <c r="AP36" s="97"/>
      <c r="AQ36" s="97"/>
      <c r="AR36" s="97"/>
      <c r="AS36" s="97"/>
      <c r="AT36" s="97"/>
      <c r="AU36" s="97"/>
      <c r="AV36" s="97"/>
      <c r="AW36" s="97"/>
      <c r="AX36" s="97"/>
      <c r="AY36" s="97"/>
      <c r="AZ36" s="97"/>
      <c r="BA36" s="97"/>
      <c r="BB36" s="97"/>
      <c r="BC36" s="97"/>
      <c r="BD36" s="97"/>
      <c r="BE36" s="97"/>
      <c r="BF36" s="97"/>
      <c r="BG36" s="97"/>
      <c r="BH36" s="97"/>
      <c r="BI36" s="97"/>
      <c r="BJ36" s="97"/>
      <c r="BK36" s="97"/>
      <c r="BL36" s="97"/>
      <c r="BM36" s="97"/>
      <c r="BN36" s="97"/>
      <c r="BO36" s="97"/>
      <c r="BP36" s="97"/>
      <c r="BQ36" s="97"/>
      <c r="BR36" s="97"/>
      <c r="BS36" s="97"/>
      <c r="BT36" s="97"/>
      <c r="BU36" s="97"/>
      <c r="BV36" s="97"/>
      <c r="BW36" s="97"/>
      <c r="BX36" s="97"/>
      <c r="BY36" s="97"/>
      <c r="BZ36" s="97"/>
      <c r="CA36" s="97"/>
      <c r="CB36" s="97"/>
      <c r="CC36" s="97"/>
      <c r="CD36" s="97"/>
      <c r="CE36" s="97"/>
      <c r="CF36" s="97"/>
      <c r="CG36" s="97"/>
      <c r="CH36" s="97"/>
      <c r="CI36" s="97"/>
      <c r="CJ36" s="97"/>
      <c r="CK36" s="97"/>
      <c r="CL36" s="97"/>
      <c r="CM36" s="97"/>
      <c r="CN36" s="97"/>
      <c r="CO36" s="97"/>
      <c r="CP36" s="97"/>
      <c r="CQ36" s="97"/>
      <c r="CR36" s="97"/>
      <c r="CS36" s="97"/>
      <c r="CT36" s="97"/>
      <c r="CU36" s="97"/>
      <c r="CV36" s="97"/>
      <c r="CW36" s="97"/>
      <c r="CX36" s="97"/>
      <c r="CY36" s="97"/>
      <c r="CZ36" s="97"/>
      <c r="DA36" s="97"/>
      <c r="DB36" s="97"/>
      <c r="DC36" s="97"/>
      <c r="DD36" s="97"/>
      <c r="DE36" s="97"/>
      <c r="DF36" s="97"/>
      <c r="DG36" s="97"/>
      <c r="DH36" s="97"/>
      <c r="DI36" s="97"/>
      <c r="DJ36" s="97"/>
      <c r="DK36" s="97"/>
      <c r="DL36" s="97"/>
      <c r="DM36" s="97"/>
      <c r="DN36" s="97"/>
      <c r="DO36" s="97"/>
      <c r="DP36" s="97"/>
      <c r="DQ36" s="97"/>
      <c r="DR36" s="97"/>
      <c r="DS36" s="97"/>
      <c r="DT36" s="97"/>
      <c r="DU36" s="97"/>
      <c r="DV36" s="97"/>
      <c r="DW36" s="97"/>
      <c r="DX36" s="97"/>
      <c r="DY36" s="97"/>
      <c r="DZ36" s="97"/>
      <c r="EA36" s="97"/>
      <c r="EB36" s="97"/>
      <c r="EC36" s="97"/>
      <c r="ED36" s="97"/>
      <c r="EE36" s="97"/>
      <c r="EF36" s="97"/>
      <c r="EG36" s="97"/>
      <c r="EH36" s="97"/>
      <c r="EI36" s="97"/>
      <c r="EJ36" s="97"/>
      <c r="EK36" s="97"/>
      <c r="EL36" s="97"/>
      <c r="EM36" s="97"/>
      <c r="EN36" s="97"/>
      <c r="EO36" s="97"/>
      <c r="EP36" s="97"/>
      <c r="EQ36" s="97"/>
      <c r="ER36" s="97"/>
      <c r="ES36" s="97"/>
      <c r="ET36" s="97"/>
      <c r="EU36" s="97"/>
      <c r="EV36" s="97"/>
      <c r="EW36" s="97"/>
      <c r="EX36" s="97"/>
    </row>
    <row r="37" spans="1:154" s="94" customFormat="1">
      <c r="A37" s="108" t="s">
        <v>62</v>
      </c>
      <c r="B37" s="165" t="s">
        <v>145</v>
      </c>
      <c r="C37" s="166"/>
      <c r="D37" s="429">
        <v>2</v>
      </c>
      <c r="E37" s="167">
        <v>30</v>
      </c>
      <c r="F37" s="133"/>
      <c r="G37" s="134"/>
      <c r="H37" s="135"/>
      <c r="I37" s="273"/>
      <c r="J37" s="274"/>
      <c r="K37" s="133">
        <v>30</v>
      </c>
      <c r="L37" s="134">
        <v>30</v>
      </c>
      <c r="M37" s="275"/>
      <c r="N37" s="431">
        <v>2</v>
      </c>
      <c r="O37" s="276" t="s">
        <v>40</v>
      </c>
      <c r="P37" s="277"/>
      <c r="Q37" s="336"/>
      <c r="R37" s="336"/>
      <c r="S37" s="337"/>
      <c r="T37" s="338"/>
      <c r="U37" s="339"/>
      <c r="V37" s="134"/>
      <c r="W37" s="134"/>
      <c r="X37" s="274"/>
      <c r="Y37" s="262"/>
      <c r="Z37" s="276"/>
      <c r="AA37" s="133"/>
      <c r="AB37" s="134"/>
      <c r="AC37" s="275"/>
      <c r="AD37" s="135"/>
      <c r="AE37" s="262"/>
      <c r="AF37" s="262"/>
      <c r="AG37" s="133"/>
      <c r="AH37" s="134"/>
      <c r="AI37" s="275"/>
      <c r="AJ37" s="135"/>
      <c r="AK37" s="262"/>
      <c r="AL37" s="262"/>
      <c r="AM37" s="97"/>
      <c r="AN37" s="97"/>
      <c r="AO37" s="97"/>
      <c r="AP37" s="97"/>
      <c r="AQ37" s="97"/>
      <c r="AR37" s="97"/>
      <c r="AS37" s="97"/>
      <c r="AT37" s="97"/>
      <c r="AU37" s="97"/>
      <c r="AV37" s="97"/>
      <c r="AW37" s="97"/>
      <c r="AX37" s="97"/>
      <c r="AY37" s="97"/>
      <c r="AZ37" s="97"/>
      <c r="BA37" s="97"/>
      <c r="BB37" s="97"/>
      <c r="BC37" s="97"/>
      <c r="BD37" s="97"/>
      <c r="BE37" s="97"/>
      <c r="BF37" s="97"/>
      <c r="BG37" s="97"/>
      <c r="BH37" s="97"/>
      <c r="BI37" s="97"/>
      <c r="BJ37" s="97"/>
      <c r="BK37" s="97"/>
      <c r="BL37" s="97"/>
      <c r="BM37" s="97"/>
      <c r="BN37" s="97"/>
      <c r="BO37" s="97"/>
      <c r="BP37" s="97"/>
      <c r="BQ37" s="97"/>
      <c r="BR37" s="97"/>
      <c r="BS37" s="97"/>
      <c r="BT37" s="97"/>
      <c r="BU37" s="97"/>
      <c r="BV37" s="97"/>
      <c r="BW37" s="97"/>
      <c r="BX37" s="97"/>
      <c r="BY37" s="97"/>
      <c r="BZ37" s="97"/>
      <c r="CA37" s="97"/>
      <c r="CB37" s="97"/>
      <c r="CC37" s="97"/>
      <c r="CD37" s="97"/>
      <c r="CE37" s="97"/>
      <c r="CF37" s="97"/>
      <c r="CG37" s="97"/>
      <c r="CH37" s="97"/>
      <c r="CI37" s="97"/>
      <c r="CJ37" s="97"/>
      <c r="CK37" s="97"/>
      <c r="CL37" s="97"/>
      <c r="CM37" s="97"/>
      <c r="CN37" s="97"/>
      <c r="CO37" s="97"/>
      <c r="CP37" s="97"/>
      <c r="CQ37" s="97"/>
      <c r="CR37" s="97"/>
      <c r="CS37" s="97"/>
      <c r="CT37" s="97"/>
      <c r="CU37" s="97"/>
      <c r="CV37" s="97"/>
      <c r="CW37" s="97"/>
      <c r="CX37" s="97"/>
      <c r="CY37" s="97"/>
      <c r="CZ37" s="97"/>
      <c r="DA37" s="97"/>
      <c r="DB37" s="97"/>
      <c r="DC37" s="97"/>
      <c r="DD37" s="97"/>
      <c r="DE37" s="97"/>
      <c r="DF37" s="97"/>
      <c r="DG37" s="97"/>
      <c r="DH37" s="97"/>
      <c r="DI37" s="97"/>
      <c r="DJ37" s="97"/>
      <c r="DK37" s="97"/>
      <c r="DL37" s="97"/>
      <c r="DM37" s="97"/>
      <c r="DN37" s="97"/>
      <c r="DO37" s="97"/>
      <c r="DP37" s="97"/>
      <c r="DQ37" s="97"/>
      <c r="DR37" s="97"/>
      <c r="DS37" s="97"/>
      <c r="DT37" s="97"/>
      <c r="DU37" s="97"/>
      <c r="DV37" s="97"/>
      <c r="DW37" s="97"/>
      <c r="DX37" s="97"/>
      <c r="DY37" s="97"/>
      <c r="DZ37" s="97"/>
      <c r="EA37" s="97"/>
      <c r="EB37" s="97"/>
      <c r="EC37" s="97"/>
      <c r="ED37" s="97"/>
      <c r="EE37" s="97"/>
      <c r="EF37" s="97"/>
      <c r="EG37" s="97"/>
      <c r="EH37" s="97"/>
      <c r="EI37" s="97"/>
      <c r="EJ37" s="97"/>
      <c r="EK37" s="97"/>
      <c r="EL37" s="97"/>
      <c r="EM37" s="97"/>
      <c r="EN37" s="97"/>
      <c r="EO37" s="97"/>
      <c r="EP37" s="97"/>
      <c r="EQ37" s="97"/>
      <c r="ER37" s="97"/>
      <c r="ES37" s="97"/>
      <c r="ET37" s="97"/>
      <c r="EU37" s="97"/>
      <c r="EV37" s="97"/>
      <c r="EW37" s="97"/>
      <c r="EX37" s="97"/>
    </row>
    <row r="38" spans="1:154" s="94" customFormat="1" ht="15.75" thickBot="1">
      <c r="A38" s="116" t="s">
        <v>63</v>
      </c>
      <c r="B38" s="121" t="s">
        <v>146</v>
      </c>
      <c r="C38" s="169"/>
      <c r="D38" s="430">
        <v>2</v>
      </c>
      <c r="E38" s="170">
        <v>30</v>
      </c>
      <c r="F38" s="148"/>
      <c r="G38" s="149"/>
      <c r="H38" s="119"/>
      <c r="I38" s="260"/>
      <c r="J38" s="259"/>
      <c r="K38" s="148">
        <v>30</v>
      </c>
      <c r="L38" s="149">
        <v>30</v>
      </c>
      <c r="M38" s="119"/>
      <c r="N38" s="265">
        <v>2</v>
      </c>
      <c r="O38" s="258" t="s">
        <v>40</v>
      </c>
      <c r="P38" s="261"/>
      <c r="Q38" s="149"/>
      <c r="R38" s="259"/>
      <c r="S38" s="258"/>
      <c r="T38" s="321"/>
      <c r="U38" s="261"/>
      <c r="V38" s="149"/>
      <c r="W38" s="149"/>
      <c r="X38" s="119"/>
      <c r="Y38" s="258"/>
      <c r="Z38" s="321"/>
      <c r="AA38" s="281"/>
      <c r="AB38" s="177"/>
      <c r="AC38" s="379"/>
      <c r="AD38" s="178"/>
      <c r="AE38" s="282"/>
      <c r="AF38" s="282"/>
      <c r="AG38" s="281"/>
      <c r="AH38" s="177"/>
      <c r="AI38" s="379"/>
      <c r="AJ38" s="178"/>
      <c r="AK38" s="282"/>
      <c r="AL38" s="282"/>
      <c r="AM38" s="97"/>
      <c r="AN38" s="97"/>
      <c r="AO38" s="97"/>
      <c r="AP38" s="97"/>
      <c r="AQ38" s="97"/>
      <c r="AR38" s="97"/>
      <c r="AS38" s="97"/>
      <c r="AT38" s="97"/>
      <c r="AU38" s="97"/>
      <c r="AV38" s="97"/>
      <c r="AW38" s="97"/>
      <c r="AX38" s="97"/>
      <c r="AY38" s="97"/>
      <c r="AZ38" s="97"/>
      <c r="BA38" s="97"/>
      <c r="BB38" s="97"/>
      <c r="BC38" s="97"/>
      <c r="BD38" s="97"/>
      <c r="BE38" s="97"/>
      <c r="BF38" s="97"/>
      <c r="BG38" s="97"/>
      <c r="BH38" s="97"/>
      <c r="BI38" s="97"/>
      <c r="BJ38" s="97"/>
      <c r="BK38" s="97"/>
      <c r="BL38" s="97"/>
      <c r="BM38" s="97"/>
      <c r="BN38" s="97"/>
      <c r="BO38" s="97"/>
      <c r="BP38" s="97"/>
      <c r="BQ38" s="97"/>
      <c r="BR38" s="97"/>
      <c r="BS38" s="97"/>
      <c r="BT38" s="97"/>
      <c r="BU38" s="97"/>
      <c r="BV38" s="97"/>
      <c r="BW38" s="97"/>
      <c r="BX38" s="97"/>
      <c r="BY38" s="97"/>
      <c r="BZ38" s="97"/>
      <c r="CA38" s="97"/>
      <c r="CB38" s="97"/>
      <c r="CC38" s="97"/>
      <c r="CD38" s="97"/>
      <c r="CE38" s="97"/>
      <c r="CF38" s="97"/>
      <c r="CG38" s="97"/>
      <c r="CH38" s="97"/>
      <c r="CI38" s="97"/>
      <c r="CJ38" s="97"/>
      <c r="CK38" s="97"/>
      <c r="CL38" s="97"/>
      <c r="CM38" s="97"/>
      <c r="CN38" s="97"/>
      <c r="CO38" s="97"/>
      <c r="CP38" s="97"/>
      <c r="CQ38" s="97"/>
      <c r="CR38" s="97"/>
      <c r="CS38" s="97"/>
      <c r="CT38" s="97"/>
      <c r="CU38" s="97"/>
      <c r="CV38" s="97"/>
      <c r="CW38" s="97"/>
      <c r="CX38" s="97"/>
      <c r="CY38" s="97"/>
      <c r="CZ38" s="97"/>
      <c r="DA38" s="97"/>
      <c r="DB38" s="97"/>
      <c r="DC38" s="97"/>
      <c r="DD38" s="97"/>
      <c r="DE38" s="97"/>
      <c r="DF38" s="97"/>
      <c r="DG38" s="97"/>
      <c r="DH38" s="97"/>
      <c r="DI38" s="97"/>
      <c r="DJ38" s="97"/>
      <c r="DK38" s="97"/>
      <c r="DL38" s="97"/>
      <c r="DM38" s="97"/>
      <c r="DN38" s="97"/>
      <c r="DO38" s="97"/>
      <c r="DP38" s="97"/>
      <c r="DQ38" s="97"/>
      <c r="DR38" s="97"/>
      <c r="DS38" s="97"/>
      <c r="DT38" s="97"/>
      <c r="DU38" s="97"/>
      <c r="DV38" s="97"/>
      <c r="DW38" s="97"/>
      <c r="DX38" s="97"/>
      <c r="DY38" s="97"/>
      <c r="DZ38" s="97"/>
      <c r="EA38" s="97"/>
      <c r="EB38" s="97"/>
      <c r="EC38" s="97"/>
      <c r="ED38" s="97"/>
      <c r="EE38" s="97"/>
      <c r="EF38" s="97"/>
      <c r="EG38" s="97"/>
      <c r="EH38" s="97"/>
      <c r="EI38" s="97"/>
      <c r="EJ38" s="97"/>
      <c r="EK38" s="97"/>
      <c r="EL38" s="97"/>
      <c r="EM38" s="97"/>
      <c r="EN38" s="97"/>
      <c r="EO38" s="97"/>
      <c r="EP38" s="97"/>
      <c r="EQ38" s="97"/>
      <c r="ER38" s="97"/>
      <c r="ES38" s="97"/>
      <c r="ET38" s="97"/>
      <c r="EU38" s="97"/>
      <c r="EV38" s="97"/>
      <c r="EW38" s="97"/>
      <c r="EX38" s="97"/>
    </row>
    <row r="39" spans="1:154" s="96" customFormat="1" ht="15.75" thickBot="1">
      <c r="A39" s="564" t="s">
        <v>30</v>
      </c>
      <c r="B39" s="565"/>
      <c r="C39" s="566"/>
      <c r="D39" s="128">
        <f>SUM(D37:D38)</f>
        <v>4</v>
      </c>
      <c r="E39" s="129">
        <f>SUM(E37:E38)</f>
        <v>60</v>
      </c>
      <c r="F39" s="125"/>
      <c r="G39" s="130"/>
      <c r="H39" s="164"/>
      <c r="I39" s="278"/>
      <c r="J39" s="129"/>
      <c r="K39" s="125">
        <f>SUM(K37:K38)</f>
        <v>60</v>
      </c>
      <c r="L39" s="130">
        <f>SUM(L37:L38)</f>
        <v>60</v>
      </c>
      <c r="M39" s="164"/>
      <c r="N39" s="129">
        <f>SUM(N37:N38)</f>
        <v>4</v>
      </c>
      <c r="O39" s="129"/>
      <c r="P39" s="125"/>
      <c r="Q39" s="130"/>
      <c r="R39" s="164"/>
      <c r="S39" s="129"/>
      <c r="T39" s="129"/>
      <c r="U39" s="125"/>
      <c r="V39" s="130"/>
      <c r="W39" s="126"/>
      <c r="X39" s="131"/>
      <c r="Y39" s="129"/>
      <c r="Z39" s="129"/>
      <c r="AA39" s="125"/>
      <c r="AB39" s="130"/>
      <c r="AC39" s="126"/>
      <c r="AD39" s="131"/>
      <c r="AE39" s="142"/>
      <c r="AF39" s="142"/>
      <c r="AG39" s="125"/>
      <c r="AH39" s="130"/>
      <c r="AI39" s="126"/>
      <c r="AJ39" s="131"/>
      <c r="AK39" s="142"/>
      <c r="AL39" s="142"/>
      <c r="AM39" s="97"/>
      <c r="AN39" s="97"/>
      <c r="AO39" s="97"/>
      <c r="AP39" s="97"/>
      <c r="AQ39" s="97"/>
      <c r="AR39" s="97"/>
      <c r="AS39" s="97"/>
      <c r="AT39" s="97"/>
      <c r="AU39" s="97"/>
      <c r="AV39" s="97"/>
      <c r="AW39" s="97"/>
      <c r="AX39" s="97"/>
      <c r="AY39" s="97"/>
      <c r="AZ39" s="97"/>
      <c r="BA39" s="97"/>
      <c r="BB39" s="97"/>
      <c r="BC39" s="97"/>
      <c r="BD39" s="97"/>
      <c r="BE39" s="97"/>
      <c r="BF39" s="97"/>
      <c r="BG39" s="97"/>
      <c r="BH39" s="97"/>
      <c r="BI39" s="97"/>
      <c r="BJ39" s="97"/>
      <c r="BK39" s="97"/>
      <c r="BL39" s="97"/>
      <c r="BM39" s="97"/>
      <c r="BN39" s="97"/>
      <c r="BO39" s="97"/>
      <c r="BP39" s="97"/>
      <c r="BQ39" s="97"/>
      <c r="BR39" s="97"/>
      <c r="BS39" s="97"/>
      <c r="BT39" s="97"/>
      <c r="BU39" s="97"/>
      <c r="BV39" s="97"/>
      <c r="BW39" s="97"/>
      <c r="BX39" s="97"/>
      <c r="BY39" s="97"/>
      <c r="BZ39" s="97"/>
      <c r="CA39" s="97"/>
      <c r="CB39" s="97"/>
      <c r="CC39" s="97"/>
      <c r="CD39" s="97"/>
      <c r="CE39" s="97"/>
      <c r="CF39" s="97"/>
      <c r="CG39" s="97"/>
      <c r="CH39" s="97"/>
      <c r="CI39" s="97"/>
      <c r="CJ39" s="97"/>
      <c r="CK39" s="97"/>
      <c r="CL39" s="97"/>
      <c r="CM39" s="97"/>
      <c r="CN39" s="97"/>
      <c r="CO39" s="97"/>
      <c r="CP39" s="97"/>
      <c r="CQ39" s="97"/>
      <c r="CR39" s="97"/>
      <c r="CS39" s="97"/>
      <c r="CT39" s="97"/>
      <c r="CU39" s="97"/>
      <c r="CV39" s="97"/>
      <c r="CW39" s="97"/>
      <c r="CX39" s="97"/>
      <c r="CY39" s="97"/>
      <c r="CZ39" s="97"/>
      <c r="DA39" s="97"/>
      <c r="DB39" s="97"/>
      <c r="DC39" s="97"/>
      <c r="DD39" s="97"/>
      <c r="DE39" s="97"/>
      <c r="DF39" s="97"/>
      <c r="DG39" s="97"/>
      <c r="DH39" s="97"/>
      <c r="DI39" s="97"/>
      <c r="DJ39" s="97"/>
      <c r="DK39" s="97"/>
      <c r="DL39" s="97"/>
      <c r="DM39" s="97"/>
      <c r="DN39" s="97"/>
      <c r="DO39" s="97"/>
      <c r="DP39" s="97"/>
      <c r="DQ39" s="97"/>
      <c r="DR39" s="97"/>
      <c r="DS39" s="97"/>
      <c r="DT39" s="97"/>
      <c r="DU39" s="97"/>
      <c r="DV39" s="97"/>
      <c r="DW39" s="97"/>
      <c r="DX39" s="97"/>
      <c r="DY39" s="97"/>
      <c r="DZ39" s="97"/>
      <c r="EA39" s="97"/>
      <c r="EB39" s="97"/>
      <c r="EC39" s="97"/>
      <c r="ED39" s="97"/>
      <c r="EE39" s="97"/>
      <c r="EF39" s="97"/>
      <c r="EG39" s="97"/>
      <c r="EH39" s="97"/>
      <c r="EI39" s="97"/>
      <c r="EJ39" s="97"/>
      <c r="EK39" s="97"/>
      <c r="EL39" s="97"/>
      <c r="EM39" s="97"/>
      <c r="EN39" s="97"/>
      <c r="EO39" s="97"/>
      <c r="EP39" s="97"/>
      <c r="EQ39" s="97"/>
      <c r="ER39" s="97"/>
      <c r="ES39" s="97"/>
      <c r="ET39" s="97"/>
      <c r="EU39" s="97"/>
      <c r="EV39" s="97"/>
      <c r="EW39" s="97"/>
      <c r="EX39" s="97"/>
    </row>
    <row r="40" spans="1:154" s="93" customFormat="1" ht="15.75" thickBot="1">
      <c r="A40" s="561" t="s">
        <v>61</v>
      </c>
      <c r="B40" s="562"/>
      <c r="C40" s="562"/>
      <c r="D40" s="562"/>
      <c r="E40" s="562"/>
      <c r="F40" s="562"/>
      <c r="G40" s="562"/>
      <c r="H40" s="562"/>
      <c r="I40" s="562"/>
      <c r="J40" s="562"/>
      <c r="K40" s="562"/>
      <c r="L40" s="562"/>
      <c r="M40" s="562"/>
      <c r="N40" s="562"/>
      <c r="O40" s="562"/>
      <c r="P40" s="562"/>
      <c r="Q40" s="562"/>
      <c r="R40" s="562"/>
      <c r="S40" s="562"/>
      <c r="T40" s="562"/>
      <c r="U40" s="562"/>
      <c r="V40" s="562"/>
      <c r="W40" s="562"/>
      <c r="X40" s="562"/>
      <c r="Y40" s="562"/>
      <c r="Z40" s="562"/>
      <c r="AA40" s="562"/>
      <c r="AB40" s="562"/>
      <c r="AC40" s="562"/>
      <c r="AD40" s="562"/>
      <c r="AE40" s="562"/>
      <c r="AF40" s="562"/>
      <c r="AG40" s="562"/>
      <c r="AH40" s="562"/>
      <c r="AI40" s="562"/>
      <c r="AJ40" s="562"/>
      <c r="AK40" s="562"/>
      <c r="AL40" s="563"/>
      <c r="AM40" s="97"/>
      <c r="AN40" s="97"/>
      <c r="AO40" s="97"/>
      <c r="AP40" s="97"/>
      <c r="AQ40" s="97"/>
      <c r="AR40" s="97"/>
      <c r="AS40" s="97"/>
      <c r="AT40" s="97"/>
      <c r="AU40" s="97"/>
      <c r="AV40" s="97"/>
      <c r="AW40" s="97"/>
      <c r="AX40" s="97"/>
      <c r="AY40" s="97"/>
      <c r="AZ40" s="97"/>
      <c r="BA40" s="97"/>
      <c r="BB40" s="97"/>
      <c r="BC40" s="97"/>
      <c r="BD40" s="97"/>
      <c r="BE40" s="97"/>
      <c r="BF40" s="97"/>
      <c r="BG40" s="97"/>
      <c r="BH40" s="97"/>
      <c r="BI40" s="97"/>
      <c r="BJ40" s="97"/>
      <c r="BK40" s="97"/>
      <c r="BL40" s="97"/>
      <c r="BM40" s="97"/>
      <c r="BN40" s="97"/>
      <c r="BO40" s="97"/>
      <c r="BP40" s="97"/>
      <c r="BQ40" s="97"/>
      <c r="BR40" s="97"/>
      <c r="BS40" s="97"/>
      <c r="BT40" s="97"/>
      <c r="BU40" s="97"/>
      <c r="BV40" s="97"/>
      <c r="BW40" s="97"/>
      <c r="BX40" s="97"/>
      <c r="BY40" s="97"/>
      <c r="BZ40" s="97"/>
      <c r="CA40" s="97"/>
      <c r="CB40" s="97"/>
      <c r="CC40" s="97"/>
      <c r="CD40" s="97"/>
      <c r="CE40" s="97"/>
      <c r="CF40" s="97"/>
      <c r="CG40" s="97"/>
      <c r="CH40" s="97"/>
      <c r="CI40" s="97"/>
      <c r="CJ40" s="97"/>
      <c r="CK40" s="97"/>
      <c r="CL40" s="97"/>
      <c r="CM40" s="97"/>
      <c r="CN40" s="97"/>
      <c r="CO40" s="97"/>
      <c r="CP40" s="97"/>
      <c r="CQ40" s="97"/>
      <c r="CR40" s="97"/>
      <c r="CS40" s="97"/>
      <c r="CT40" s="97"/>
      <c r="CU40" s="97"/>
      <c r="CV40" s="97"/>
      <c r="CW40" s="97"/>
      <c r="CX40" s="97"/>
      <c r="CY40" s="97"/>
      <c r="CZ40" s="97"/>
      <c r="DA40" s="97"/>
      <c r="DB40" s="97"/>
      <c r="DC40" s="97"/>
      <c r="DD40" s="97"/>
      <c r="DE40" s="97"/>
      <c r="DF40" s="97"/>
      <c r="DG40" s="97"/>
      <c r="DH40" s="97"/>
      <c r="DI40" s="97"/>
      <c r="DJ40" s="97"/>
      <c r="DK40" s="97"/>
      <c r="DL40" s="97"/>
      <c r="DM40" s="97"/>
      <c r="DN40" s="97"/>
      <c r="DO40" s="97"/>
      <c r="DP40" s="97"/>
      <c r="DQ40" s="97"/>
      <c r="DR40" s="97"/>
      <c r="DS40" s="97"/>
      <c r="DT40" s="97"/>
      <c r="DU40" s="97"/>
      <c r="DV40" s="97"/>
      <c r="DW40" s="97"/>
      <c r="DX40" s="97"/>
      <c r="DY40" s="97"/>
      <c r="DZ40" s="97"/>
      <c r="EA40" s="97"/>
      <c r="EB40" s="97"/>
      <c r="EC40" s="97"/>
      <c r="ED40" s="97"/>
      <c r="EE40" s="97"/>
      <c r="EF40" s="97"/>
      <c r="EG40" s="97"/>
      <c r="EH40" s="97"/>
      <c r="EI40" s="97"/>
      <c r="EJ40" s="97"/>
      <c r="EK40" s="97"/>
      <c r="EL40" s="97"/>
      <c r="EM40" s="97"/>
      <c r="EN40" s="97"/>
      <c r="EO40" s="97"/>
      <c r="EP40" s="97"/>
      <c r="EQ40" s="97"/>
      <c r="ER40" s="97"/>
      <c r="ES40" s="97"/>
      <c r="ET40" s="97"/>
      <c r="EU40" s="97"/>
      <c r="EV40" s="97"/>
      <c r="EW40" s="97"/>
      <c r="EX40" s="97"/>
    </row>
    <row r="41" spans="1:154" s="94" customFormat="1">
      <c r="A41" s="108" t="s">
        <v>64</v>
      </c>
      <c r="B41" s="171" t="s">
        <v>147</v>
      </c>
      <c r="C41" s="172"/>
      <c r="D41" s="111">
        <v>2</v>
      </c>
      <c r="E41" s="111">
        <v>30</v>
      </c>
      <c r="F41" s="173"/>
      <c r="G41" s="174"/>
      <c r="H41" s="175"/>
      <c r="I41" s="279"/>
      <c r="J41" s="279"/>
      <c r="K41" s="173"/>
      <c r="L41" s="174"/>
      <c r="M41" s="115"/>
      <c r="N41" s="280"/>
      <c r="O41" s="124"/>
      <c r="P41" s="281">
        <v>30</v>
      </c>
      <c r="Q41" s="177">
        <v>30</v>
      </c>
      <c r="R41" s="178"/>
      <c r="S41" s="262">
        <v>2</v>
      </c>
      <c r="T41" s="282" t="s">
        <v>40</v>
      </c>
      <c r="U41" s="261"/>
      <c r="V41" s="149"/>
      <c r="W41" s="320"/>
      <c r="X41" s="135"/>
      <c r="Y41" s="258"/>
      <c r="Z41" s="321"/>
      <c r="AA41" s="148"/>
      <c r="AB41" s="114"/>
      <c r="AC41" s="319"/>
      <c r="AD41" s="115"/>
      <c r="AE41" s="179"/>
      <c r="AF41" s="179"/>
      <c r="AG41" s="113"/>
      <c r="AH41" s="114"/>
      <c r="AI41" s="319"/>
      <c r="AJ41" s="115"/>
      <c r="AK41" s="179"/>
      <c r="AL41" s="179"/>
      <c r="AM41" s="97"/>
      <c r="AN41" s="97"/>
      <c r="AO41" s="97"/>
      <c r="AP41" s="97"/>
      <c r="AQ41" s="97"/>
      <c r="AR41" s="97"/>
      <c r="AS41" s="97"/>
      <c r="AT41" s="97"/>
      <c r="AU41" s="97"/>
      <c r="AV41" s="97"/>
      <c r="AW41" s="97"/>
      <c r="AX41" s="97"/>
      <c r="AY41" s="97"/>
      <c r="AZ41" s="97"/>
      <c r="BA41" s="97"/>
      <c r="BB41" s="97"/>
      <c r="BC41" s="97"/>
      <c r="BD41" s="97"/>
      <c r="BE41" s="97"/>
      <c r="BF41" s="97"/>
      <c r="BG41" s="97"/>
      <c r="BH41" s="97"/>
      <c r="BI41" s="97"/>
      <c r="BJ41" s="97"/>
      <c r="BK41" s="97"/>
      <c r="BL41" s="97"/>
      <c r="BM41" s="97"/>
      <c r="BN41" s="97"/>
      <c r="BO41" s="97"/>
      <c r="BP41" s="97"/>
      <c r="BQ41" s="97"/>
      <c r="BR41" s="97"/>
      <c r="BS41" s="97"/>
      <c r="BT41" s="97"/>
      <c r="BU41" s="97"/>
      <c r="BV41" s="97"/>
      <c r="BW41" s="97"/>
      <c r="BX41" s="97"/>
      <c r="BY41" s="97"/>
      <c r="BZ41" s="97"/>
      <c r="CA41" s="97"/>
      <c r="CB41" s="97"/>
      <c r="CC41" s="97"/>
      <c r="CD41" s="97"/>
      <c r="CE41" s="97"/>
      <c r="CF41" s="97"/>
      <c r="CG41" s="97"/>
      <c r="CH41" s="97"/>
      <c r="CI41" s="97"/>
      <c r="CJ41" s="97"/>
      <c r="CK41" s="97"/>
      <c r="CL41" s="97"/>
      <c r="CM41" s="97"/>
      <c r="CN41" s="97"/>
      <c r="CO41" s="97"/>
      <c r="CP41" s="97"/>
      <c r="CQ41" s="97"/>
      <c r="CR41" s="97"/>
      <c r="CS41" s="97"/>
      <c r="CT41" s="97"/>
      <c r="CU41" s="97"/>
      <c r="CV41" s="97"/>
      <c r="CW41" s="97"/>
      <c r="CX41" s="97"/>
      <c r="CY41" s="97"/>
      <c r="CZ41" s="97"/>
      <c r="DA41" s="97"/>
      <c r="DB41" s="97"/>
      <c r="DC41" s="97"/>
      <c r="DD41" s="97"/>
      <c r="DE41" s="97"/>
      <c r="DF41" s="97"/>
      <c r="DG41" s="97"/>
      <c r="DH41" s="97"/>
      <c r="DI41" s="97"/>
      <c r="DJ41" s="97"/>
      <c r="DK41" s="97"/>
      <c r="DL41" s="97"/>
      <c r="DM41" s="97"/>
      <c r="DN41" s="97"/>
      <c r="DO41" s="97"/>
      <c r="DP41" s="97"/>
      <c r="DQ41" s="97"/>
      <c r="DR41" s="97"/>
      <c r="DS41" s="97"/>
      <c r="DT41" s="97"/>
      <c r="DU41" s="97"/>
      <c r="DV41" s="97"/>
      <c r="DW41" s="97"/>
      <c r="DX41" s="97"/>
      <c r="DY41" s="97"/>
      <c r="DZ41" s="97"/>
      <c r="EA41" s="97"/>
      <c r="EB41" s="97"/>
      <c r="EC41" s="97"/>
      <c r="ED41" s="97"/>
      <c r="EE41" s="97"/>
      <c r="EF41" s="97"/>
      <c r="EG41" s="97"/>
      <c r="EH41" s="97"/>
      <c r="EI41" s="97"/>
      <c r="EJ41" s="97"/>
      <c r="EK41" s="97"/>
      <c r="EL41" s="97"/>
      <c r="EM41" s="97"/>
      <c r="EN41" s="97"/>
      <c r="EO41" s="97"/>
      <c r="EP41" s="97"/>
      <c r="EQ41" s="97"/>
      <c r="ER41" s="97"/>
      <c r="ES41" s="97"/>
      <c r="ET41" s="97"/>
      <c r="EU41" s="97"/>
      <c r="EV41" s="97"/>
      <c r="EW41" s="97"/>
      <c r="EX41" s="97"/>
    </row>
    <row r="42" spans="1:154" s="94" customFormat="1">
      <c r="A42" s="120" t="s">
        <v>66</v>
      </c>
      <c r="B42" s="171" t="s">
        <v>148</v>
      </c>
      <c r="C42" s="172"/>
      <c r="D42" s="111">
        <v>2</v>
      </c>
      <c r="E42" s="111">
        <v>30</v>
      </c>
      <c r="F42" s="176"/>
      <c r="G42" s="177"/>
      <c r="H42" s="178"/>
      <c r="I42" s="282"/>
      <c r="J42" s="282"/>
      <c r="K42" s="281"/>
      <c r="L42" s="114"/>
      <c r="M42" s="175"/>
      <c r="N42" s="280"/>
      <c r="O42" s="283"/>
      <c r="P42" s="113"/>
      <c r="Q42" s="114"/>
      <c r="R42" s="115"/>
      <c r="S42" s="282"/>
      <c r="T42" s="179"/>
      <c r="U42" s="261">
        <v>30</v>
      </c>
      <c r="V42" s="114">
        <v>30</v>
      </c>
      <c r="W42" s="320"/>
      <c r="X42" s="115"/>
      <c r="Y42" s="258">
        <v>2</v>
      </c>
      <c r="Z42" s="321" t="s">
        <v>40</v>
      </c>
      <c r="AA42" s="148"/>
      <c r="AB42" s="114"/>
      <c r="AC42" s="319"/>
      <c r="AD42" s="115"/>
      <c r="AE42" s="179"/>
      <c r="AF42" s="179"/>
      <c r="AG42" s="113"/>
      <c r="AH42" s="114"/>
      <c r="AI42" s="319"/>
      <c r="AJ42" s="115"/>
      <c r="AK42" s="179"/>
      <c r="AL42" s="179"/>
      <c r="AM42" s="97"/>
      <c r="AN42" s="97"/>
      <c r="AO42" s="97"/>
      <c r="AP42" s="97"/>
      <c r="AQ42" s="97"/>
      <c r="AR42" s="97"/>
      <c r="AS42" s="97"/>
      <c r="AT42" s="97"/>
      <c r="AU42" s="97"/>
      <c r="AV42" s="97"/>
      <c r="AW42" s="97"/>
      <c r="AX42" s="97"/>
      <c r="AY42" s="97"/>
      <c r="AZ42" s="97"/>
      <c r="BA42" s="97"/>
      <c r="BB42" s="97"/>
      <c r="BC42" s="97"/>
      <c r="BD42" s="97"/>
      <c r="BE42" s="97"/>
      <c r="BF42" s="97"/>
      <c r="BG42" s="97"/>
      <c r="BH42" s="97"/>
      <c r="BI42" s="97"/>
      <c r="BJ42" s="97"/>
      <c r="BK42" s="97"/>
      <c r="BL42" s="97"/>
      <c r="BM42" s="97"/>
      <c r="BN42" s="97"/>
      <c r="BO42" s="97"/>
      <c r="BP42" s="97"/>
      <c r="BQ42" s="97"/>
      <c r="BR42" s="97"/>
      <c r="BS42" s="97"/>
      <c r="BT42" s="97"/>
      <c r="BU42" s="97"/>
      <c r="BV42" s="97"/>
      <c r="BW42" s="97"/>
      <c r="BX42" s="97"/>
      <c r="BY42" s="97"/>
      <c r="BZ42" s="97"/>
      <c r="CA42" s="97"/>
      <c r="CB42" s="97"/>
      <c r="CC42" s="97"/>
      <c r="CD42" s="97"/>
      <c r="CE42" s="97"/>
      <c r="CF42" s="97"/>
      <c r="CG42" s="97"/>
      <c r="CH42" s="97"/>
      <c r="CI42" s="97"/>
      <c r="CJ42" s="97"/>
      <c r="CK42" s="97"/>
      <c r="CL42" s="97"/>
      <c r="CM42" s="97"/>
      <c r="CN42" s="97"/>
      <c r="CO42" s="97"/>
      <c r="CP42" s="97"/>
      <c r="CQ42" s="97"/>
      <c r="CR42" s="97"/>
      <c r="CS42" s="97"/>
      <c r="CT42" s="97"/>
      <c r="CU42" s="97"/>
      <c r="CV42" s="97"/>
      <c r="CW42" s="97"/>
      <c r="CX42" s="97"/>
      <c r="CY42" s="97"/>
      <c r="CZ42" s="97"/>
      <c r="DA42" s="97"/>
      <c r="DB42" s="97"/>
      <c r="DC42" s="97"/>
      <c r="DD42" s="97"/>
      <c r="DE42" s="97"/>
      <c r="DF42" s="97"/>
      <c r="DG42" s="97"/>
      <c r="DH42" s="97"/>
      <c r="DI42" s="97"/>
      <c r="DJ42" s="97"/>
      <c r="DK42" s="97"/>
      <c r="DL42" s="97"/>
      <c r="DM42" s="97"/>
      <c r="DN42" s="97"/>
      <c r="DO42" s="97"/>
      <c r="DP42" s="97"/>
      <c r="DQ42" s="97"/>
      <c r="DR42" s="97"/>
      <c r="DS42" s="97"/>
      <c r="DT42" s="97"/>
      <c r="DU42" s="97"/>
      <c r="DV42" s="97"/>
      <c r="DW42" s="97"/>
      <c r="DX42" s="97"/>
      <c r="DY42" s="97"/>
      <c r="DZ42" s="97"/>
      <c r="EA42" s="97"/>
      <c r="EB42" s="97"/>
      <c r="EC42" s="97"/>
      <c r="ED42" s="97"/>
      <c r="EE42" s="97"/>
      <c r="EF42" s="97"/>
      <c r="EG42" s="97"/>
      <c r="EH42" s="97"/>
      <c r="EI42" s="97"/>
      <c r="EJ42" s="97"/>
      <c r="EK42" s="97"/>
      <c r="EL42" s="97"/>
      <c r="EM42" s="97"/>
      <c r="EN42" s="97"/>
      <c r="EO42" s="97"/>
      <c r="EP42" s="97"/>
      <c r="EQ42" s="97"/>
      <c r="ER42" s="97"/>
      <c r="ES42" s="97"/>
      <c r="ET42" s="97"/>
      <c r="EU42" s="97"/>
      <c r="EV42" s="97"/>
      <c r="EW42" s="97"/>
      <c r="EX42" s="97"/>
    </row>
    <row r="43" spans="1:154" s="94" customFormat="1">
      <c r="A43" s="116" t="s">
        <v>140</v>
      </c>
      <c r="B43" s="144" t="s">
        <v>65</v>
      </c>
      <c r="C43" s="180"/>
      <c r="D43" s="157">
        <v>2</v>
      </c>
      <c r="E43" s="152">
        <v>30</v>
      </c>
      <c r="F43" s="181"/>
      <c r="G43" s="182"/>
      <c r="H43" s="183"/>
      <c r="I43" s="284"/>
      <c r="J43" s="268"/>
      <c r="K43" s="200">
        <v>30</v>
      </c>
      <c r="L43" s="208"/>
      <c r="M43" s="204">
        <v>30</v>
      </c>
      <c r="N43" s="285">
        <v>2</v>
      </c>
      <c r="O43" s="286" t="s">
        <v>22</v>
      </c>
      <c r="P43" s="181"/>
      <c r="Q43" s="114"/>
      <c r="R43" s="115"/>
      <c r="S43" s="179"/>
      <c r="T43" s="179"/>
      <c r="U43" s="261"/>
      <c r="V43" s="225"/>
      <c r="W43" s="319"/>
      <c r="X43" s="115"/>
      <c r="Y43" s="179"/>
      <c r="Z43" s="266"/>
      <c r="AA43" s="113"/>
      <c r="AB43" s="114"/>
      <c r="AC43" s="319"/>
      <c r="AD43" s="321"/>
      <c r="AE43" s="258"/>
      <c r="AF43" s="179"/>
      <c r="AG43" s="113"/>
      <c r="AH43" s="114"/>
      <c r="AI43" s="319"/>
      <c r="AJ43" s="115"/>
      <c r="AK43" s="179"/>
      <c r="AL43" s="179"/>
      <c r="AM43" s="97"/>
      <c r="AN43" s="97"/>
      <c r="AO43" s="97"/>
      <c r="AP43" s="97"/>
      <c r="AQ43" s="97"/>
      <c r="AR43" s="97"/>
      <c r="AS43" s="97"/>
      <c r="AT43" s="97"/>
      <c r="AU43" s="97"/>
      <c r="AV43" s="97"/>
      <c r="AW43" s="97"/>
      <c r="AX43" s="97"/>
      <c r="AY43" s="97"/>
      <c r="AZ43" s="97"/>
      <c r="BA43" s="97"/>
      <c r="BB43" s="97"/>
      <c r="BC43" s="97"/>
      <c r="BD43" s="97"/>
      <c r="BE43" s="97"/>
      <c r="BF43" s="97"/>
      <c r="BG43" s="97"/>
      <c r="BH43" s="97"/>
      <c r="BI43" s="97"/>
      <c r="BJ43" s="97"/>
      <c r="BK43" s="97"/>
      <c r="BL43" s="97"/>
      <c r="BM43" s="97"/>
      <c r="BN43" s="97"/>
      <c r="BO43" s="97"/>
      <c r="BP43" s="97"/>
      <c r="BQ43" s="97"/>
      <c r="BR43" s="97"/>
      <c r="BS43" s="97"/>
      <c r="BT43" s="97"/>
      <c r="BU43" s="97"/>
      <c r="BV43" s="97"/>
      <c r="BW43" s="97"/>
      <c r="BX43" s="97"/>
      <c r="BY43" s="97"/>
      <c r="BZ43" s="97"/>
      <c r="CA43" s="97"/>
      <c r="CB43" s="97"/>
      <c r="CC43" s="97"/>
      <c r="CD43" s="97"/>
      <c r="CE43" s="97"/>
      <c r="CF43" s="97"/>
      <c r="CG43" s="97"/>
      <c r="CH43" s="97"/>
      <c r="CI43" s="97"/>
      <c r="CJ43" s="97"/>
      <c r="CK43" s="97"/>
      <c r="CL43" s="97"/>
      <c r="CM43" s="97"/>
      <c r="CN43" s="97"/>
      <c r="CO43" s="97"/>
      <c r="CP43" s="97"/>
      <c r="CQ43" s="97"/>
      <c r="CR43" s="97"/>
      <c r="CS43" s="97"/>
      <c r="CT43" s="97"/>
      <c r="CU43" s="97"/>
      <c r="CV43" s="97"/>
      <c r="CW43" s="97"/>
      <c r="CX43" s="97"/>
      <c r="CY43" s="97"/>
      <c r="CZ43" s="97"/>
      <c r="DA43" s="97"/>
      <c r="DB43" s="97"/>
      <c r="DC43" s="97"/>
      <c r="DD43" s="97"/>
      <c r="DE43" s="97"/>
      <c r="DF43" s="97"/>
      <c r="DG43" s="97"/>
      <c r="DH43" s="97"/>
      <c r="DI43" s="97"/>
      <c r="DJ43" s="97"/>
      <c r="DK43" s="97"/>
      <c r="DL43" s="97"/>
      <c r="DM43" s="97"/>
      <c r="DN43" s="97"/>
      <c r="DO43" s="97"/>
      <c r="DP43" s="97"/>
      <c r="DQ43" s="97"/>
      <c r="DR43" s="97"/>
      <c r="DS43" s="97"/>
      <c r="DT43" s="97"/>
      <c r="DU43" s="97"/>
      <c r="DV43" s="97"/>
      <c r="DW43" s="97"/>
      <c r="DX43" s="97"/>
      <c r="DY43" s="97"/>
      <c r="DZ43" s="97"/>
      <c r="EA43" s="97"/>
      <c r="EB43" s="97"/>
      <c r="EC43" s="97"/>
      <c r="ED43" s="97"/>
      <c r="EE43" s="97"/>
      <c r="EF43" s="97"/>
      <c r="EG43" s="97"/>
      <c r="EH43" s="97"/>
      <c r="EI43" s="97"/>
      <c r="EJ43" s="97"/>
      <c r="EK43" s="97"/>
      <c r="EL43" s="97"/>
      <c r="EM43" s="97"/>
      <c r="EN43" s="97"/>
      <c r="EO43" s="97"/>
      <c r="EP43" s="97"/>
      <c r="EQ43" s="97"/>
      <c r="ER43" s="97"/>
      <c r="ES43" s="97"/>
      <c r="ET43" s="97"/>
      <c r="EU43" s="97"/>
      <c r="EV43" s="97"/>
      <c r="EW43" s="97"/>
      <c r="EX43" s="97"/>
    </row>
    <row r="44" spans="1:154" s="94" customFormat="1" ht="14.25">
      <c r="A44" s="116" t="s">
        <v>141</v>
      </c>
      <c r="B44" s="144" t="s">
        <v>149</v>
      </c>
      <c r="C44" s="184"/>
      <c r="D44" s="83">
        <v>2</v>
      </c>
      <c r="E44" s="83">
        <v>30</v>
      </c>
      <c r="F44" s="158"/>
      <c r="G44" s="185"/>
      <c r="H44" s="186"/>
      <c r="I44" s="287"/>
      <c r="J44" s="83"/>
      <c r="K44" s="288"/>
      <c r="L44" s="62"/>
      <c r="M44" s="159"/>
      <c r="N44" s="289"/>
      <c r="O44" s="83"/>
      <c r="P44" s="288"/>
      <c r="Q44" s="340"/>
      <c r="R44" s="341"/>
      <c r="S44" s="342"/>
      <c r="T44" s="342"/>
      <c r="U44" s="343">
        <v>30</v>
      </c>
      <c r="V44" s="344"/>
      <c r="W44" s="344">
        <v>30</v>
      </c>
      <c r="X44" s="345"/>
      <c r="Y44" s="342">
        <v>2</v>
      </c>
      <c r="Z44" s="342" t="s">
        <v>22</v>
      </c>
      <c r="AA44" s="380"/>
      <c r="AB44" s="344"/>
      <c r="AC44" s="344"/>
      <c r="AD44" s="381"/>
      <c r="AE44" s="382"/>
      <c r="AF44" s="342"/>
      <c r="AG44" s="380"/>
      <c r="AH44" s="344"/>
      <c r="AI44" s="344"/>
      <c r="AJ44" s="345"/>
      <c r="AK44" s="342"/>
      <c r="AL44" s="342"/>
      <c r="AM44" s="97"/>
      <c r="AN44" s="97"/>
      <c r="AO44" s="97"/>
      <c r="AP44" s="97"/>
      <c r="AQ44" s="97"/>
      <c r="AR44" s="97"/>
      <c r="AS44" s="97"/>
      <c r="AT44" s="97"/>
      <c r="AU44" s="97"/>
      <c r="AV44" s="97"/>
      <c r="AW44" s="97"/>
      <c r="AX44" s="97"/>
      <c r="AY44" s="97"/>
      <c r="AZ44" s="97"/>
      <c r="BA44" s="97"/>
      <c r="BB44" s="97"/>
      <c r="BC44" s="97"/>
      <c r="BD44" s="97"/>
      <c r="BE44" s="97"/>
      <c r="BF44" s="97"/>
      <c r="BG44" s="97"/>
      <c r="BH44" s="97"/>
      <c r="BI44" s="97"/>
      <c r="BJ44" s="97"/>
      <c r="BK44" s="97"/>
      <c r="BL44" s="97"/>
      <c r="BM44" s="97"/>
      <c r="BN44" s="97"/>
      <c r="BO44" s="97"/>
      <c r="BP44" s="97"/>
      <c r="BQ44" s="97"/>
      <c r="BR44" s="97"/>
      <c r="BS44" s="97"/>
      <c r="BT44" s="97"/>
      <c r="BU44" s="97"/>
      <c r="BV44" s="97"/>
      <c r="BW44" s="97"/>
      <c r="BX44" s="97"/>
      <c r="BY44" s="97"/>
      <c r="BZ44" s="97"/>
      <c r="CA44" s="97"/>
      <c r="CB44" s="97"/>
      <c r="CC44" s="97"/>
      <c r="CD44" s="97"/>
      <c r="CE44" s="97"/>
      <c r="CF44" s="97"/>
      <c r="CG44" s="97"/>
      <c r="CH44" s="97"/>
      <c r="CI44" s="97"/>
      <c r="CJ44" s="97"/>
      <c r="CK44" s="97"/>
      <c r="CL44" s="97"/>
      <c r="CM44" s="97"/>
      <c r="CN44" s="97"/>
      <c r="CO44" s="97"/>
      <c r="CP44" s="97"/>
      <c r="CQ44" s="97"/>
      <c r="CR44" s="97"/>
      <c r="CS44" s="97"/>
      <c r="CT44" s="97"/>
      <c r="CU44" s="97"/>
      <c r="CV44" s="97"/>
      <c r="CW44" s="97"/>
      <c r="CX44" s="97"/>
      <c r="CY44" s="97"/>
      <c r="CZ44" s="97"/>
      <c r="DA44" s="97"/>
      <c r="DB44" s="97"/>
      <c r="DC44" s="97"/>
      <c r="DD44" s="97"/>
      <c r="DE44" s="97"/>
      <c r="DF44" s="97"/>
      <c r="DG44" s="97"/>
      <c r="DH44" s="97"/>
      <c r="DI44" s="97"/>
      <c r="DJ44" s="97"/>
      <c r="DK44" s="97"/>
      <c r="DL44" s="97"/>
      <c r="DM44" s="97"/>
      <c r="DN44" s="97"/>
      <c r="DO44" s="97"/>
      <c r="DP44" s="97"/>
      <c r="DQ44" s="97"/>
      <c r="DR44" s="97"/>
      <c r="DS44" s="97"/>
      <c r="DT44" s="97"/>
      <c r="DU44" s="97"/>
      <c r="DV44" s="97"/>
      <c r="DW44" s="97"/>
      <c r="DX44" s="97"/>
      <c r="DY44" s="97"/>
      <c r="DZ44" s="97"/>
      <c r="EA44" s="97"/>
      <c r="EB44" s="97"/>
      <c r="EC44" s="97"/>
      <c r="ED44" s="97"/>
      <c r="EE44" s="97"/>
      <c r="EF44" s="97"/>
      <c r="EG44" s="97"/>
      <c r="EH44" s="97"/>
      <c r="EI44" s="97"/>
      <c r="EJ44" s="97"/>
      <c r="EK44" s="97"/>
      <c r="EL44" s="97"/>
      <c r="EM44" s="97"/>
      <c r="EN44" s="97"/>
      <c r="EO44" s="97"/>
      <c r="EP44" s="97"/>
      <c r="EQ44" s="97"/>
      <c r="ER44" s="97"/>
      <c r="ES44" s="97"/>
      <c r="ET44" s="97"/>
      <c r="EU44" s="97"/>
      <c r="EV44" s="97"/>
      <c r="EW44" s="97"/>
      <c r="EX44" s="97"/>
    </row>
    <row r="45" spans="1:154" s="94" customFormat="1">
      <c r="A45" s="179" t="s">
        <v>68</v>
      </c>
      <c r="B45" s="171" t="s">
        <v>150</v>
      </c>
      <c r="C45" s="118"/>
      <c r="D45" s="116">
        <v>2</v>
      </c>
      <c r="E45" s="168">
        <v>30</v>
      </c>
      <c r="F45" s="148"/>
      <c r="G45" s="149"/>
      <c r="H45" s="115"/>
      <c r="I45" s="258"/>
      <c r="J45" s="124"/>
      <c r="K45" s="113"/>
      <c r="L45" s="149"/>
      <c r="M45" s="175"/>
      <c r="N45" s="179"/>
      <c r="O45" s="266"/>
      <c r="P45" s="148"/>
      <c r="Q45" s="149"/>
      <c r="R45" s="119"/>
      <c r="S45" s="279"/>
      <c r="T45" s="124"/>
      <c r="U45" s="346"/>
      <c r="V45" s="155"/>
      <c r="W45" s="155"/>
      <c r="X45" s="156"/>
      <c r="Y45" s="383"/>
      <c r="Z45" s="383"/>
      <c r="AA45" s="267">
        <v>30</v>
      </c>
      <c r="AB45" s="114"/>
      <c r="AC45" s="114">
        <v>30</v>
      </c>
      <c r="AD45" s="119"/>
      <c r="AE45" s="384">
        <v>2</v>
      </c>
      <c r="AF45" s="266" t="s">
        <v>22</v>
      </c>
      <c r="AG45" s="113"/>
      <c r="AH45" s="114"/>
      <c r="AI45" s="319"/>
      <c r="AJ45" s="119"/>
      <c r="AK45" s="266"/>
      <c r="AL45" s="266"/>
      <c r="AM45" s="97"/>
      <c r="AN45" s="97"/>
      <c r="AO45" s="97"/>
      <c r="AP45" s="97"/>
      <c r="AQ45" s="97"/>
      <c r="AR45" s="97"/>
      <c r="AS45" s="97"/>
      <c r="AT45" s="97"/>
      <c r="AU45" s="97"/>
      <c r="AV45" s="97"/>
      <c r="AW45" s="97"/>
      <c r="AX45" s="97"/>
      <c r="AY45" s="97"/>
      <c r="AZ45" s="97"/>
      <c r="BA45" s="97"/>
      <c r="BB45" s="97"/>
      <c r="BC45" s="97"/>
      <c r="BD45" s="97"/>
      <c r="BE45" s="97"/>
      <c r="BF45" s="97"/>
      <c r="BG45" s="97"/>
      <c r="BH45" s="97"/>
      <c r="BI45" s="97"/>
      <c r="BJ45" s="97"/>
      <c r="BK45" s="97"/>
      <c r="BL45" s="97"/>
      <c r="BM45" s="97"/>
      <c r="BN45" s="97"/>
      <c r="BO45" s="97"/>
      <c r="BP45" s="97"/>
      <c r="BQ45" s="97"/>
      <c r="BR45" s="97"/>
      <c r="BS45" s="97"/>
      <c r="BT45" s="97"/>
      <c r="BU45" s="97"/>
      <c r="BV45" s="97"/>
      <c r="BW45" s="97"/>
      <c r="BX45" s="97"/>
      <c r="BY45" s="97"/>
      <c r="BZ45" s="97"/>
      <c r="CA45" s="97"/>
      <c r="CB45" s="97"/>
      <c r="CC45" s="97"/>
      <c r="CD45" s="97"/>
      <c r="CE45" s="97"/>
      <c r="CF45" s="97"/>
      <c r="CG45" s="97"/>
      <c r="CH45" s="97"/>
      <c r="CI45" s="97"/>
      <c r="CJ45" s="97"/>
      <c r="CK45" s="97"/>
      <c r="CL45" s="97"/>
      <c r="CM45" s="97"/>
      <c r="CN45" s="97"/>
      <c r="CO45" s="97"/>
      <c r="CP45" s="97"/>
      <c r="CQ45" s="97"/>
      <c r="CR45" s="97"/>
      <c r="CS45" s="97"/>
      <c r="CT45" s="97"/>
      <c r="CU45" s="97"/>
      <c r="CV45" s="97"/>
      <c r="CW45" s="97"/>
      <c r="CX45" s="97"/>
      <c r="CY45" s="97"/>
      <c r="CZ45" s="97"/>
      <c r="DA45" s="97"/>
      <c r="DB45" s="97"/>
      <c r="DC45" s="97"/>
      <c r="DD45" s="97"/>
      <c r="DE45" s="97"/>
      <c r="DF45" s="97"/>
      <c r="DG45" s="97"/>
      <c r="DH45" s="97"/>
      <c r="DI45" s="97"/>
      <c r="DJ45" s="97"/>
      <c r="DK45" s="97"/>
      <c r="DL45" s="97"/>
      <c r="DM45" s="97"/>
      <c r="DN45" s="97"/>
      <c r="DO45" s="97"/>
      <c r="DP45" s="97"/>
      <c r="DQ45" s="97"/>
      <c r="DR45" s="97"/>
      <c r="DS45" s="97"/>
      <c r="DT45" s="97"/>
      <c r="DU45" s="97"/>
      <c r="DV45" s="97"/>
      <c r="DW45" s="97"/>
      <c r="DX45" s="97"/>
      <c r="DY45" s="97"/>
      <c r="DZ45" s="97"/>
      <c r="EA45" s="97"/>
      <c r="EB45" s="97"/>
      <c r="EC45" s="97"/>
      <c r="ED45" s="97"/>
      <c r="EE45" s="97"/>
      <c r="EF45" s="97"/>
      <c r="EG45" s="97"/>
      <c r="EH45" s="97"/>
      <c r="EI45" s="97"/>
      <c r="EJ45" s="97"/>
      <c r="EK45" s="97"/>
      <c r="EL45" s="97"/>
      <c r="EM45" s="97"/>
      <c r="EN45" s="97"/>
      <c r="EO45" s="97"/>
      <c r="EP45" s="97"/>
      <c r="EQ45" s="97"/>
      <c r="ER45" s="97"/>
      <c r="ES45" s="97"/>
      <c r="ET45" s="97"/>
      <c r="EU45" s="97"/>
      <c r="EV45" s="97"/>
      <c r="EW45" s="97"/>
      <c r="EX45" s="97"/>
    </row>
    <row r="46" spans="1:154" s="94" customFormat="1">
      <c r="A46" s="187"/>
      <c r="B46" s="171"/>
      <c r="C46" s="118"/>
      <c r="D46" s="188"/>
      <c r="E46" s="168"/>
      <c r="F46" s="189"/>
      <c r="G46" s="190"/>
      <c r="H46" s="191"/>
      <c r="I46" s="290"/>
      <c r="J46" s="124"/>
      <c r="K46" s="291"/>
      <c r="L46" s="190"/>
      <c r="M46" s="175"/>
      <c r="N46" s="179"/>
      <c r="O46" s="266"/>
      <c r="P46" s="189"/>
      <c r="Q46" s="190"/>
      <c r="R46" s="347"/>
      <c r="S46" s="279"/>
      <c r="T46" s="124"/>
      <c r="U46" s="348"/>
      <c r="V46" s="349"/>
      <c r="W46" s="349"/>
      <c r="X46" s="350"/>
      <c r="Y46" s="385"/>
      <c r="Z46" s="385"/>
      <c r="AA46" s="267"/>
      <c r="AB46" s="114"/>
      <c r="AC46" s="386"/>
      <c r="AD46" s="347"/>
      <c r="AE46" s="387"/>
      <c r="AF46" s="266"/>
      <c r="AG46" s="113"/>
      <c r="AH46" s="114"/>
      <c r="AI46" s="319"/>
      <c r="AJ46" s="119"/>
      <c r="AK46" s="266"/>
      <c r="AL46" s="266"/>
      <c r="AM46" s="97"/>
      <c r="AN46" s="97"/>
      <c r="AO46" s="97"/>
      <c r="AP46" s="97"/>
      <c r="AQ46" s="97"/>
      <c r="AR46" s="97"/>
      <c r="AS46" s="97"/>
      <c r="AT46" s="97"/>
      <c r="AU46" s="97"/>
      <c r="AV46" s="97"/>
      <c r="AW46" s="97"/>
      <c r="AX46" s="97"/>
      <c r="AY46" s="97"/>
      <c r="AZ46" s="97"/>
      <c r="BA46" s="97"/>
      <c r="BB46" s="97"/>
      <c r="BC46" s="97"/>
      <c r="BD46" s="97"/>
      <c r="BE46" s="97"/>
      <c r="BF46" s="97"/>
      <c r="BG46" s="97"/>
      <c r="BH46" s="97"/>
      <c r="BI46" s="97"/>
      <c r="BJ46" s="97"/>
      <c r="BK46" s="97"/>
      <c r="BL46" s="97"/>
      <c r="BM46" s="97"/>
      <c r="BN46" s="97"/>
      <c r="BO46" s="97"/>
      <c r="BP46" s="97"/>
      <c r="BQ46" s="97"/>
      <c r="BR46" s="97"/>
      <c r="BS46" s="97"/>
      <c r="BT46" s="97"/>
      <c r="BU46" s="97"/>
      <c r="BV46" s="97"/>
      <c r="BW46" s="97"/>
      <c r="BX46" s="97"/>
      <c r="BY46" s="97"/>
      <c r="BZ46" s="97"/>
      <c r="CA46" s="97"/>
      <c r="CB46" s="97"/>
      <c r="CC46" s="97"/>
      <c r="CD46" s="97"/>
      <c r="CE46" s="97"/>
      <c r="CF46" s="97"/>
      <c r="CG46" s="97"/>
      <c r="CH46" s="97"/>
      <c r="CI46" s="97"/>
      <c r="CJ46" s="97"/>
      <c r="CK46" s="97"/>
      <c r="CL46" s="97"/>
      <c r="CM46" s="97"/>
      <c r="CN46" s="97"/>
      <c r="CO46" s="97"/>
      <c r="CP46" s="97"/>
      <c r="CQ46" s="97"/>
      <c r="CR46" s="97"/>
      <c r="CS46" s="97"/>
      <c r="CT46" s="97"/>
      <c r="CU46" s="97"/>
      <c r="CV46" s="97"/>
      <c r="CW46" s="97"/>
      <c r="CX46" s="97"/>
      <c r="CY46" s="97"/>
      <c r="CZ46" s="97"/>
      <c r="DA46" s="97"/>
      <c r="DB46" s="97"/>
      <c r="DC46" s="97"/>
      <c r="DD46" s="97"/>
      <c r="DE46" s="97"/>
      <c r="DF46" s="97"/>
      <c r="DG46" s="97"/>
      <c r="DH46" s="97"/>
      <c r="DI46" s="97"/>
      <c r="DJ46" s="97"/>
      <c r="DK46" s="97"/>
      <c r="DL46" s="97"/>
      <c r="DM46" s="97"/>
      <c r="DN46" s="97"/>
      <c r="DO46" s="97"/>
      <c r="DP46" s="97"/>
      <c r="DQ46" s="97"/>
      <c r="DR46" s="97"/>
      <c r="DS46" s="97"/>
      <c r="DT46" s="97"/>
      <c r="DU46" s="97"/>
      <c r="DV46" s="97"/>
      <c r="DW46" s="97"/>
      <c r="DX46" s="97"/>
      <c r="DY46" s="97"/>
      <c r="DZ46" s="97"/>
      <c r="EA46" s="97"/>
      <c r="EB46" s="97"/>
      <c r="EC46" s="97"/>
      <c r="ED46" s="97"/>
      <c r="EE46" s="97"/>
      <c r="EF46" s="97"/>
      <c r="EG46" s="97"/>
      <c r="EH46" s="97"/>
      <c r="EI46" s="97"/>
      <c r="EJ46" s="97"/>
      <c r="EK46" s="97"/>
      <c r="EL46" s="97"/>
      <c r="EM46" s="97"/>
      <c r="EN46" s="97"/>
      <c r="EO46" s="97"/>
      <c r="EP46" s="97"/>
      <c r="EQ46" s="97"/>
      <c r="ER46" s="97"/>
      <c r="ES46" s="97"/>
      <c r="ET46" s="97"/>
      <c r="EU46" s="97"/>
      <c r="EV46" s="97"/>
      <c r="EW46" s="97"/>
      <c r="EX46" s="97"/>
    </row>
    <row r="47" spans="1:154" s="94" customFormat="1" ht="15.75" thickBot="1">
      <c r="A47" s="567" t="s">
        <v>30</v>
      </c>
      <c r="B47" s="568"/>
      <c r="C47" s="569"/>
      <c r="D47" s="194">
        <f>SUM(D41:D46)</f>
        <v>10</v>
      </c>
      <c r="E47" s="195">
        <f>SUM(E41:E46)</f>
        <v>150</v>
      </c>
      <c r="F47" s="192"/>
      <c r="G47" s="196"/>
      <c r="H47" s="197"/>
      <c r="I47" s="195"/>
      <c r="J47" s="195"/>
      <c r="K47" s="192">
        <f>SUM(K41:K46)</f>
        <v>30</v>
      </c>
      <c r="L47" s="196"/>
      <c r="M47" s="197">
        <f>SUM(M41:M46)</f>
        <v>30</v>
      </c>
      <c r="N47" s="195">
        <f>SUM(N41:N46)</f>
        <v>2</v>
      </c>
      <c r="O47" s="195"/>
      <c r="P47" s="192">
        <f>SUM(P41:P46)</f>
        <v>30</v>
      </c>
      <c r="Q47" s="196">
        <f>SUM(Q41:Q46)</f>
        <v>30</v>
      </c>
      <c r="R47" s="197"/>
      <c r="S47" s="195">
        <f>SUM(S41:S46)</f>
        <v>2</v>
      </c>
      <c r="T47" s="195"/>
      <c r="U47" s="192">
        <f>SUM(U41:U46)</f>
        <v>60</v>
      </c>
      <c r="V47" s="196">
        <f>SUM(V41:V46)</f>
        <v>30</v>
      </c>
      <c r="W47" s="193">
        <f>SUM(W41:W46)</f>
        <v>30</v>
      </c>
      <c r="X47" s="351"/>
      <c r="Y47" s="195">
        <f>SUM(Y41:Y46)</f>
        <v>4</v>
      </c>
      <c r="Z47" s="195"/>
      <c r="AA47" s="192">
        <f>SUM(AA41:AA46)</f>
        <v>30</v>
      </c>
      <c r="AB47" s="196"/>
      <c r="AC47" s="193">
        <f>SUM(AC41:AC46)</f>
        <v>30</v>
      </c>
      <c r="AD47" s="351"/>
      <c r="AE47" s="194">
        <f>SUM(AE41:AE46)</f>
        <v>2</v>
      </c>
      <c r="AF47" s="194"/>
      <c r="AG47" s="192"/>
      <c r="AH47" s="196"/>
      <c r="AI47" s="193"/>
      <c r="AJ47" s="351"/>
      <c r="AK47" s="194"/>
      <c r="AL47" s="194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97"/>
      <c r="BB47" s="97"/>
      <c r="BC47" s="97"/>
      <c r="BD47" s="97"/>
      <c r="BE47" s="97"/>
      <c r="BF47" s="97"/>
      <c r="BG47" s="97"/>
      <c r="BH47" s="97"/>
      <c r="BI47" s="97"/>
      <c r="BJ47" s="97"/>
      <c r="BK47" s="97"/>
      <c r="BL47" s="97"/>
      <c r="BM47" s="97"/>
      <c r="BN47" s="97"/>
      <c r="BO47" s="97"/>
      <c r="BP47" s="97"/>
      <c r="BQ47" s="97"/>
      <c r="BR47" s="97"/>
      <c r="BS47" s="97"/>
      <c r="BT47" s="97"/>
      <c r="BU47" s="97"/>
      <c r="BV47" s="97"/>
      <c r="BW47" s="97"/>
      <c r="BX47" s="97"/>
      <c r="BY47" s="97"/>
      <c r="BZ47" s="97"/>
      <c r="CA47" s="97"/>
      <c r="CB47" s="97"/>
      <c r="CC47" s="97"/>
      <c r="CD47" s="97"/>
      <c r="CE47" s="97"/>
      <c r="CF47" s="97"/>
      <c r="CG47" s="97"/>
      <c r="CH47" s="97"/>
      <c r="CI47" s="97"/>
      <c r="CJ47" s="97"/>
      <c r="CK47" s="97"/>
      <c r="CL47" s="97"/>
      <c r="CM47" s="97"/>
      <c r="CN47" s="97"/>
      <c r="CO47" s="97"/>
      <c r="CP47" s="97"/>
      <c r="CQ47" s="97"/>
      <c r="CR47" s="97"/>
      <c r="CS47" s="97"/>
      <c r="CT47" s="97"/>
      <c r="CU47" s="97"/>
      <c r="CV47" s="97"/>
      <c r="CW47" s="97"/>
      <c r="CX47" s="97"/>
      <c r="CY47" s="97"/>
      <c r="CZ47" s="97"/>
      <c r="DA47" s="97"/>
      <c r="DB47" s="97"/>
      <c r="DC47" s="97"/>
      <c r="DD47" s="97"/>
      <c r="DE47" s="97"/>
      <c r="DF47" s="97"/>
      <c r="DG47" s="97"/>
      <c r="DH47" s="97"/>
      <c r="DI47" s="97"/>
      <c r="DJ47" s="97"/>
      <c r="DK47" s="97"/>
      <c r="DL47" s="97"/>
      <c r="DM47" s="97"/>
      <c r="DN47" s="97"/>
      <c r="DO47" s="97"/>
      <c r="DP47" s="97"/>
      <c r="DQ47" s="97"/>
      <c r="DR47" s="97"/>
      <c r="DS47" s="97"/>
      <c r="DT47" s="97"/>
      <c r="DU47" s="97"/>
      <c r="DV47" s="97"/>
      <c r="DW47" s="97"/>
      <c r="DX47" s="97"/>
      <c r="DY47" s="97"/>
      <c r="DZ47" s="97"/>
      <c r="EA47" s="97"/>
      <c r="EB47" s="97"/>
      <c r="EC47" s="97"/>
      <c r="ED47" s="97"/>
      <c r="EE47" s="97"/>
      <c r="EF47" s="97"/>
      <c r="EG47" s="97"/>
      <c r="EH47" s="97"/>
      <c r="EI47" s="97"/>
      <c r="EJ47" s="97"/>
      <c r="EK47" s="97"/>
      <c r="EL47" s="97"/>
      <c r="EM47" s="97"/>
      <c r="EN47" s="97"/>
      <c r="EO47" s="97"/>
      <c r="EP47" s="97"/>
      <c r="EQ47" s="97"/>
      <c r="ER47" s="97"/>
      <c r="ES47" s="97"/>
      <c r="ET47" s="97"/>
      <c r="EU47" s="97"/>
      <c r="EV47" s="97"/>
      <c r="EW47" s="97"/>
      <c r="EX47" s="97"/>
    </row>
    <row r="48" spans="1:154" s="96" customFormat="1" ht="15.75" thickBot="1">
      <c r="A48" s="561" t="s">
        <v>138</v>
      </c>
      <c r="B48" s="562"/>
      <c r="C48" s="562"/>
      <c r="D48" s="562"/>
      <c r="E48" s="562"/>
      <c r="F48" s="562"/>
      <c r="G48" s="562"/>
      <c r="H48" s="562"/>
      <c r="I48" s="562"/>
      <c r="J48" s="562"/>
      <c r="K48" s="562"/>
      <c r="L48" s="562"/>
      <c r="M48" s="562"/>
      <c r="N48" s="562"/>
      <c r="O48" s="562"/>
      <c r="P48" s="562"/>
      <c r="Q48" s="562"/>
      <c r="R48" s="570"/>
      <c r="S48" s="562"/>
      <c r="T48" s="562"/>
      <c r="U48" s="562"/>
      <c r="V48" s="562"/>
      <c r="W48" s="562"/>
      <c r="X48" s="562"/>
      <c r="Y48" s="562"/>
      <c r="Z48" s="562"/>
      <c r="AA48" s="562"/>
      <c r="AB48" s="562"/>
      <c r="AC48" s="562"/>
      <c r="AD48" s="562"/>
      <c r="AE48" s="562"/>
      <c r="AF48" s="562"/>
      <c r="AG48" s="562"/>
      <c r="AH48" s="562"/>
      <c r="AI48" s="562"/>
      <c r="AJ48" s="562"/>
      <c r="AK48" s="562"/>
      <c r="AL48" s="563"/>
      <c r="AM48" s="97"/>
      <c r="AN48" s="97"/>
      <c r="AO48" s="97"/>
      <c r="AP48" s="97"/>
      <c r="AQ48" s="97"/>
      <c r="AR48" s="97"/>
      <c r="AS48" s="97"/>
      <c r="AT48" s="97"/>
      <c r="AU48" s="97"/>
      <c r="AV48" s="97"/>
      <c r="AW48" s="97"/>
      <c r="AX48" s="97"/>
      <c r="AY48" s="97"/>
      <c r="AZ48" s="97"/>
      <c r="BA48" s="97"/>
      <c r="BB48" s="97"/>
      <c r="BC48" s="97"/>
      <c r="BD48" s="97"/>
      <c r="BE48" s="97"/>
      <c r="BF48" s="97"/>
      <c r="BG48" s="97"/>
      <c r="BH48" s="97"/>
      <c r="BI48" s="97"/>
      <c r="BJ48" s="97"/>
      <c r="BK48" s="97"/>
      <c r="BL48" s="97"/>
      <c r="BM48" s="97"/>
      <c r="BN48" s="97"/>
      <c r="BO48" s="97"/>
      <c r="BP48" s="97"/>
      <c r="BQ48" s="97"/>
      <c r="BR48" s="97"/>
      <c r="BS48" s="97"/>
      <c r="BT48" s="97"/>
      <c r="BU48" s="97"/>
      <c r="BV48" s="97"/>
      <c r="BW48" s="97"/>
      <c r="BX48" s="97"/>
      <c r="BY48" s="97"/>
      <c r="BZ48" s="97"/>
      <c r="CA48" s="97"/>
      <c r="CB48" s="97"/>
      <c r="CC48" s="97"/>
      <c r="CD48" s="97"/>
      <c r="CE48" s="97"/>
      <c r="CF48" s="97"/>
      <c r="CG48" s="97"/>
      <c r="CH48" s="97"/>
      <c r="CI48" s="97"/>
      <c r="CJ48" s="97"/>
      <c r="CK48" s="97"/>
      <c r="CL48" s="97"/>
      <c r="CM48" s="97"/>
      <c r="CN48" s="97"/>
      <c r="CO48" s="97"/>
      <c r="CP48" s="97"/>
      <c r="CQ48" s="97"/>
      <c r="CR48" s="97"/>
      <c r="CS48" s="97"/>
      <c r="CT48" s="97"/>
      <c r="CU48" s="97"/>
      <c r="CV48" s="97"/>
      <c r="CW48" s="97"/>
      <c r="CX48" s="97"/>
      <c r="CY48" s="97"/>
      <c r="CZ48" s="97"/>
      <c r="DA48" s="97"/>
      <c r="DB48" s="97"/>
      <c r="DC48" s="97"/>
      <c r="DD48" s="97"/>
      <c r="DE48" s="97"/>
      <c r="DF48" s="97"/>
      <c r="DG48" s="97"/>
      <c r="DH48" s="97"/>
      <c r="DI48" s="97"/>
      <c r="DJ48" s="97"/>
      <c r="DK48" s="97"/>
      <c r="DL48" s="97"/>
      <c r="DM48" s="97"/>
      <c r="DN48" s="97"/>
      <c r="DO48" s="97"/>
      <c r="DP48" s="97"/>
      <c r="DQ48" s="97"/>
      <c r="DR48" s="97"/>
      <c r="DS48" s="97"/>
      <c r="DT48" s="97"/>
      <c r="DU48" s="97"/>
      <c r="DV48" s="97"/>
      <c r="DW48" s="97"/>
      <c r="DX48" s="97"/>
      <c r="DY48" s="97"/>
      <c r="DZ48" s="97"/>
      <c r="EA48" s="97"/>
      <c r="EB48" s="97"/>
      <c r="EC48" s="97"/>
      <c r="ED48" s="97"/>
      <c r="EE48" s="97"/>
      <c r="EF48" s="97"/>
      <c r="EG48" s="97"/>
      <c r="EH48" s="97"/>
      <c r="EI48" s="97"/>
      <c r="EJ48" s="97"/>
      <c r="EK48" s="97"/>
      <c r="EL48" s="97"/>
      <c r="EM48" s="97"/>
      <c r="EN48" s="97"/>
      <c r="EO48" s="97"/>
      <c r="EP48" s="97"/>
      <c r="EQ48" s="97"/>
      <c r="ER48" s="97"/>
      <c r="ES48" s="97"/>
      <c r="ET48" s="97"/>
      <c r="EU48" s="97"/>
      <c r="EV48" s="97"/>
      <c r="EW48" s="97"/>
      <c r="EX48" s="97"/>
    </row>
    <row r="49" spans="1:154" s="97" customFormat="1">
      <c r="A49" s="108" t="s">
        <v>70</v>
      </c>
      <c r="B49" s="43" t="s">
        <v>67</v>
      </c>
      <c r="C49" s="198"/>
      <c r="D49" s="199">
        <v>2</v>
      </c>
      <c r="E49" s="442">
        <v>30</v>
      </c>
      <c r="F49" s="433"/>
      <c r="G49" s="425"/>
      <c r="H49" s="436"/>
      <c r="I49" s="437"/>
      <c r="K49" s="293">
        <v>30</v>
      </c>
      <c r="L49" s="201">
        <v>30</v>
      </c>
      <c r="M49" s="182"/>
      <c r="N49" s="284">
        <v>2</v>
      </c>
      <c r="O49" s="292" t="s">
        <v>40</v>
      </c>
      <c r="P49" s="181"/>
      <c r="Q49" s="353"/>
      <c r="R49" s="295"/>
      <c r="S49" s="286"/>
      <c r="T49" s="286"/>
      <c r="U49" s="293"/>
      <c r="V49" s="294"/>
      <c r="W49" s="294"/>
      <c r="X49" s="295"/>
      <c r="Y49" s="268"/>
      <c r="Z49" s="286"/>
      <c r="AA49" s="210"/>
      <c r="AB49" s="203"/>
      <c r="AC49" s="353"/>
      <c r="AD49" s="204"/>
      <c r="AE49" s="268"/>
      <c r="AF49" s="268"/>
      <c r="AG49" s="210"/>
      <c r="AH49" s="203"/>
      <c r="AI49" s="353"/>
      <c r="AJ49" s="115"/>
      <c r="AK49" s="179"/>
      <c r="AL49" s="179"/>
    </row>
    <row r="50" spans="1:154" s="97" customFormat="1">
      <c r="A50" s="116" t="s">
        <v>71</v>
      </c>
      <c r="B50" s="432" t="s">
        <v>69</v>
      </c>
      <c r="C50" s="153"/>
      <c r="D50" s="151">
        <v>2</v>
      </c>
      <c r="E50" s="157">
        <v>30</v>
      </c>
      <c r="F50" s="202"/>
      <c r="G50" s="203"/>
      <c r="H50" s="204"/>
      <c r="I50" s="268"/>
      <c r="J50" s="268"/>
      <c r="K50" s="158"/>
      <c r="L50" s="62"/>
      <c r="M50" s="296"/>
      <c r="N50" s="83"/>
      <c r="O50" s="83"/>
      <c r="P50" s="438"/>
      <c r="R50" s="440"/>
      <c r="S50" s="439"/>
      <c r="T50" s="439"/>
      <c r="U50" s="210"/>
      <c r="V50" s="203"/>
      <c r="W50" s="203"/>
      <c r="X50" s="352"/>
      <c r="Y50" s="388"/>
      <c r="Z50" s="268"/>
      <c r="AA50" s="202">
        <v>30</v>
      </c>
      <c r="AB50" s="203">
        <v>30</v>
      </c>
      <c r="AC50" s="203"/>
      <c r="AD50" s="286"/>
      <c r="AE50" s="268">
        <v>2</v>
      </c>
      <c r="AF50" s="268" t="s">
        <v>22</v>
      </c>
      <c r="AH50" s="443"/>
      <c r="AI50" s="443"/>
      <c r="AJ50" s="443"/>
      <c r="AK50" s="439"/>
      <c r="AL50" s="179"/>
    </row>
    <row r="51" spans="1:154" s="97" customFormat="1">
      <c r="A51" s="116" t="s">
        <v>73</v>
      </c>
      <c r="B51" s="144" t="s">
        <v>72</v>
      </c>
      <c r="C51" s="209"/>
      <c r="D51" s="157">
        <v>2</v>
      </c>
      <c r="E51" s="157">
        <v>30</v>
      </c>
      <c r="F51" s="210"/>
      <c r="G51" s="203"/>
      <c r="H51" s="204"/>
      <c r="I51" s="268"/>
      <c r="J51" s="297"/>
      <c r="K51" s="438"/>
      <c r="L51" s="434"/>
      <c r="M51" s="435"/>
      <c r="N51" s="439"/>
      <c r="P51" s="181">
        <v>30</v>
      </c>
      <c r="Q51" s="300">
        <v>30</v>
      </c>
      <c r="R51" s="353"/>
      <c r="S51" s="268">
        <v>2</v>
      </c>
      <c r="T51" s="268" t="s">
        <v>22</v>
      </c>
      <c r="U51" s="202"/>
      <c r="V51" s="203"/>
      <c r="W51" s="353"/>
      <c r="X51" s="204"/>
      <c r="Y51" s="268"/>
      <c r="Z51" s="286"/>
      <c r="AA51" s="210"/>
      <c r="AB51" s="203"/>
      <c r="AC51" s="353"/>
      <c r="AD51" s="204"/>
      <c r="AE51" s="268"/>
      <c r="AF51" s="268"/>
      <c r="AG51" s="210"/>
      <c r="AH51" s="203"/>
      <c r="AI51" s="353"/>
      <c r="AJ51" s="115"/>
      <c r="AK51" s="179"/>
      <c r="AL51" s="179"/>
    </row>
    <row r="52" spans="1:154" s="96" customFormat="1">
      <c r="A52" s="116" t="s">
        <v>74</v>
      </c>
      <c r="B52" s="211" t="s">
        <v>123</v>
      </c>
      <c r="C52" s="209"/>
      <c r="D52" s="444">
        <v>2</v>
      </c>
      <c r="E52" s="157">
        <v>30</v>
      </c>
      <c r="F52" s="208"/>
      <c r="G52" s="203"/>
      <c r="H52" s="208"/>
      <c r="I52" s="299"/>
      <c r="J52" s="284"/>
      <c r="K52" s="298">
        <v>30</v>
      </c>
      <c r="L52" s="352"/>
      <c r="M52" s="354">
        <v>30</v>
      </c>
      <c r="N52" s="268">
        <v>2</v>
      </c>
      <c r="O52" s="268" t="s">
        <v>22</v>
      </c>
      <c r="P52" s="438"/>
      <c r="Q52" s="97"/>
      <c r="R52" s="441"/>
      <c r="S52" s="439"/>
      <c r="T52" s="439"/>
      <c r="U52" s="208"/>
      <c r="V52" s="207"/>
      <c r="W52" s="208"/>
      <c r="X52" s="204"/>
      <c r="Y52" s="268"/>
      <c r="Z52" s="208"/>
      <c r="AA52" s="206"/>
      <c r="AB52" s="207"/>
      <c r="AC52" s="208"/>
      <c r="AD52" s="389"/>
      <c r="AE52" s="299"/>
      <c r="AF52" s="268"/>
      <c r="AG52" s="206"/>
      <c r="AH52" s="207"/>
      <c r="AI52" s="203"/>
      <c r="AJ52" s="115"/>
      <c r="AK52" s="282"/>
      <c r="AL52" s="282"/>
      <c r="AM52" s="97"/>
      <c r="AN52" s="97"/>
      <c r="AO52" s="97"/>
      <c r="AP52" s="97"/>
      <c r="AQ52" s="97"/>
      <c r="AR52" s="97"/>
      <c r="AS52" s="97"/>
      <c r="AT52" s="97"/>
      <c r="AU52" s="97"/>
      <c r="AV52" s="97"/>
      <c r="AW52" s="97"/>
      <c r="AX52" s="97"/>
      <c r="AY52" s="97"/>
      <c r="AZ52" s="97"/>
      <c r="BA52" s="97"/>
      <c r="BB52" s="97"/>
      <c r="BC52" s="97"/>
      <c r="BD52" s="97"/>
      <c r="BE52" s="97"/>
      <c r="BF52" s="97"/>
      <c r="BG52" s="97"/>
      <c r="BH52" s="97"/>
      <c r="BI52" s="97"/>
      <c r="BJ52" s="97"/>
      <c r="BK52" s="97"/>
      <c r="BL52" s="97"/>
      <c r="BM52" s="97"/>
      <c r="BN52" s="97"/>
      <c r="BO52" s="97"/>
      <c r="BP52" s="97"/>
      <c r="BQ52" s="97"/>
      <c r="BR52" s="97"/>
      <c r="BS52" s="97"/>
      <c r="BT52" s="97"/>
      <c r="BU52" s="97"/>
      <c r="BV52" s="97"/>
      <c r="BW52" s="97"/>
      <c r="BX52" s="97"/>
      <c r="BY52" s="97"/>
      <c r="BZ52" s="97"/>
      <c r="CA52" s="97"/>
      <c r="CB52" s="97"/>
      <c r="CC52" s="97"/>
      <c r="CD52" s="97"/>
      <c r="CE52" s="97"/>
      <c r="CF52" s="97"/>
      <c r="CG52" s="97"/>
      <c r="CH52" s="97"/>
      <c r="CI52" s="97"/>
      <c r="CJ52" s="97"/>
      <c r="CK52" s="97"/>
      <c r="CL52" s="97"/>
      <c r="CM52" s="97"/>
      <c r="CN52" s="97"/>
      <c r="CO52" s="97"/>
      <c r="CP52" s="97"/>
      <c r="CQ52" s="97"/>
      <c r="CR52" s="97"/>
      <c r="CS52" s="97"/>
      <c r="CT52" s="97"/>
      <c r="CU52" s="97"/>
      <c r="CV52" s="97"/>
      <c r="CW52" s="97"/>
      <c r="CX52" s="97"/>
      <c r="CY52" s="97"/>
      <c r="CZ52" s="97"/>
      <c r="DA52" s="97"/>
      <c r="DB52" s="97"/>
      <c r="DC52" s="97"/>
      <c r="DD52" s="97"/>
      <c r="DE52" s="97"/>
      <c r="DF52" s="97"/>
      <c r="DG52" s="97"/>
      <c r="DH52" s="97"/>
      <c r="DI52" s="97"/>
      <c r="DJ52" s="97"/>
      <c r="DK52" s="97"/>
      <c r="DL52" s="97"/>
      <c r="DM52" s="97"/>
      <c r="DN52" s="97"/>
      <c r="DO52" s="97"/>
      <c r="DP52" s="97"/>
      <c r="DQ52" s="97"/>
      <c r="DR52" s="97"/>
      <c r="DS52" s="97"/>
      <c r="DT52" s="97"/>
      <c r="DU52" s="97"/>
      <c r="DV52" s="97"/>
      <c r="DW52" s="97"/>
      <c r="DX52" s="97"/>
      <c r="DY52" s="97"/>
      <c r="DZ52" s="97"/>
      <c r="EA52" s="97"/>
      <c r="EB52" s="97"/>
      <c r="EC52" s="97"/>
      <c r="ED52" s="97"/>
      <c r="EE52" s="97"/>
      <c r="EF52" s="97"/>
      <c r="EG52" s="97"/>
      <c r="EH52" s="97"/>
      <c r="EI52" s="97"/>
      <c r="EJ52" s="97"/>
      <c r="EK52" s="97"/>
      <c r="EL52" s="97"/>
      <c r="EM52" s="97"/>
      <c r="EN52" s="97"/>
      <c r="EO52" s="97"/>
      <c r="EP52" s="97"/>
      <c r="EQ52" s="97"/>
      <c r="ER52" s="97"/>
      <c r="ES52" s="97"/>
      <c r="ET52" s="97"/>
      <c r="EU52" s="97"/>
      <c r="EV52" s="97"/>
      <c r="EW52" s="97"/>
      <c r="EX52" s="97"/>
    </row>
    <row r="53" spans="1:154" s="97" customFormat="1">
      <c r="A53" s="116" t="s">
        <v>78</v>
      </c>
      <c r="B53" s="211" t="s">
        <v>124</v>
      </c>
      <c r="C53" s="209"/>
      <c r="D53" s="444">
        <v>2</v>
      </c>
      <c r="E53" s="212">
        <v>30</v>
      </c>
      <c r="F53" s="210"/>
      <c r="G53" s="203"/>
      <c r="H53" s="183"/>
      <c r="I53" s="284"/>
      <c r="J53" s="284"/>
      <c r="K53" s="210"/>
      <c r="L53" s="203"/>
      <c r="M53" s="300"/>
      <c r="N53" s="268"/>
      <c r="O53" s="268"/>
      <c r="P53" s="210">
        <v>30</v>
      </c>
      <c r="Q53" s="203"/>
      <c r="R53" s="204">
        <v>30</v>
      </c>
      <c r="S53" s="284">
        <v>2</v>
      </c>
      <c r="T53" s="268" t="s">
        <v>22</v>
      </c>
      <c r="U53" s="210"/>
      <c r="V53" s="203"/>
      <c r="W53" s="353"/>
      <c r="X53" s="355"/>
      <c r="Y53" s="268"/>
      <c r="Z53" s="268"/>
      <c r="AA53" s="210"/>
      <c r="AB53" s="203"/>
      <c r="AC53" s="203"/>
      <c r="AD53" s="204"/>
      <c r="AE53" s="268"/>
      <c r="AF53" s="268"/>
      <c r="AG53" s="210"/>
      <c r="AH53" s="203"/>
      <c r="AI53" s="203"/>
      <c r="AJ53" s="115"/>
      <c r="AK53" s="179"/>
      <c r="AL53" s="179"/>
    </row>
    <row r="54" spans="1:154" s="94" customFormat="1">
      <c r="A54" s="187"/>
      <c r="B54" s="144"/>
      <c r="C54" s="205"/>
      <c r="D54" s="213"/>
      <c r="E54" s="213"/>
      <c r="F54" s="206"/>
      <c r="G54" s="207"/>
      <c r="H54" s="214"/>
      <c r="I54" s="301"/>
      <c r="J54" s="301"/>
      <c r="K54" s="206"/>
      <c r="L54" s="207"/>
      <c r="M54" s="208"/>
      <c r="N54" s="206"/>
      <c r="O54" s="206"/>
      <c r="P54" s="206"/>
      <c r="Q54" s="207"/>
      <c r="R54" s="208"/>
      <c r="S54" s="301"/>
      <c r="T54" s="206"/>
      <c r="U54" s="206"/>
      <c r="V54" s="207"/>
      <c r="W54" s="208"/>
      <c r="X54" s="356"/>
      <c r="Y54" s="206"/>
      <c r="Z54" s="206"/>
      <c r="AA54" s="390"/>
      <c r="AB54" s="207"/>
      <c r="AC54" s="207"/>
      <c r="AD54" s="389"/>
      <c r="AE54" s="299"/>
      <c r="AF54" s="299"/>
      <c r="AG54" s="206"/>
      <c r="AH54" s="207"/>
      <c r="AI54" s="208"/>
      <c r="AJ54" s="178"/>
      <c r="AK54" s="282"/>
      <c r="AL54" s="282"/>
      <c r="AM54" s="97"/>
      <c r="AN54" s="97"/>
      <c r="AO54" s="97"/>
      <c r="AP54" s="97"/>
      <c r="AQ54" s="97"/>
      <c r="AR54" s="97"/>
      <c r="AS54" s="97"/>
      <c r="AT54" s="97"/>
      <c r="AU54" s="97"/>
      <c r="AV54" s="97"/>
      <c r="AW54" s="97"/>
      <c r="AX54" s="97"/>
      <c r="AY54" s="97"/>
      <c r="AZ54" s="97"/>
      <c r="BA54" s="97"/>
      <c r="BB54" s="97"/>
      <c r="BC54" s="97"/>
      <c r="BD54" s="97"/>
      <c r="BE54" s="97"/>
      <c r="BF54" s="97"/>
      <c r="BG54" s="97"/>
      <c r="BH54" s="97"/>
      <c r="BI54" s="97"/>
      <c r="BJ54" s="97"/>
      <c r="BK54" s="97"/>
      <c r="BL54" s="97"/>
      <c r="BM54" s="97"/>
      <c r="BN54" s="97"/>
      <c r="BO54" s="97"/>
      <c r="BP54" s="97"/>
      <c r="BQ54" s="97"/>
      <c r="BR54" s="97"/>
      <c r="BS54" s="97"/>
      <c r="BT54" s="97"/>
      <c r="BU54" s="97"/>
      <c r="BV54" s="97"/>
      <c r="BW54" s="97"/>
      <c r="BX54" s="97"/>
      <c r="BY54" s="97"/>
      <c r="BZ54" s="97"/>
      <c r="CA54" s="97"/>
      <c r="CB54" s="97"/>
      <c r="CC54" s="97"/>
      <c r="CD54" s="97"/>
      <c r="CE54" s="97"/>
      <c r="CF54" s="97"/>
      <c r="CG54" s="97"/>
      <c r="CH54" s="97"/>
      <c r="CI54" s="97"/>
      <c r="CJ54" s="97"/>
      <c r="CK54" s="97"/>
      <c r="CL54" s="97"/>
      <c r="CM54" s="97"/>
      <c r="CN54" s="97"/>
      <c r="CO54" s="97"/>
      <c r="CP54" s="97"/>
      <c r="CQ54" s="97"/>
      <c r="CR54" s="97"/>
      <c r="CS54" s="97"/>
      <c r="CT54" s="97"/>
      <c r="CU54" s="97"/>
      <c r="CV54" s="97"/>
      <c r="CW54" s="97"/>
      <c r="CX54" s="97"/>
      <c r="CY54" s="97"/>
      <c r="CZ54" s="97"/>
      <c r="DA54" s="97"/>
      <c r="DB54" s="97"/>
      <c r="DC54" s="97"/>
      <c r="DD54" s="97"/>
      <c r="DE54" s="97"/>
      <c r="DF54" s="97"/>
      <c r="DG54" s="97"/>
      <c r="DH54" s="97"/>
      <c r="DI54" s="97"/>
      <c r="DJ54" s="97"/>
      <c r="DK54" s="97"/>
      <c r="DL54" s="97"/>
      <c r="DM54" s="97"/>
      <c r="DN54" s="97"/>
      <c r="DO54" s="97"/>
      <c r="DP54" s="97"/>
      <c r="DQ54" s="97"/>
      <c r="DR54" s="97"/>
      <c r="DS54" s="97"/>
      <c r="DT54" s="97"/>
      <c r="DU54" s="97"/>
      <c r="DV54" s="97"/>
      <c r="DW54" s="97"/>
      <c r="DX54" s="97"/>
      <c r="DY54" s="97"/>
      <c r="DZ54" s="97"/>
      <c r="EA54" s="97"/>
      <c r="EB54" s="97"/>
      <c r="EC54" s="97"/>
      <c r="ED54" s="97"/>
      <c r="EE54" s="97"/>
      <c r="EF54" s="97"/>
      <c r="EG54" s="97"/>
      <c r="EH54" s="97"/>
      <c r="EI54" s="97"/>
      <c r="EJ54" s="97"/>
      <c r="EK54" s="97"/>
      <c r="EL54" s="97"/>
      <c r="EM54" s="97"/>
      <c r="EN54" s="97"/>
      <c r="EO54" s="97"/>
      <c r="EP54" s="97"/>
      <c r="EQ54" s="97"/>
      <c r="ER54" s="97"/>
      <c r="ES54" s="97"/>
      <c r="ET54" s="97"/>
      <c r="EU54" s="97"/>
      <c r="EV54" s="97"/>
      <c r="EW54" s="97"/>
      <c r="EX54" s="97"/>
    </row>
    <row r="55" spans="1:154" s="98" customFormat="1" ht="15.75" thickBot="1">
      <c r="A55" s="567" t="s">
        <v>75</v>
      </c>
      <c r="B55" s="568"/>
      <c r="C55" s="569"/>
      <c r="D55" s="194">
        <f>SUM(D49:D54)</f>
        <v>10</v>
      </c>
      <c r="E55" s="195">
        <f>SUM(E49:E54)</f>
        <v>150</v>
      </c>
      <c r="F55" s="192"/>
      <c r="G55" s="196"/>
      <c r="H55" s="197"/>
      <c r="I55" s="195"/>
      <c r="J55" s="195"/>
      <c r="K55" s="192">
        <f>SUM(K49:K53)</f>
        <v>60</v>
      </c>
      <c r="L55" s="196">
        <f>SUM(L49:L53)</f>
        <v>30</v>
      </c>
      <c r="M55" s="197">
        <v>30</v>
      </c>
      <c r="N55" s="195">
        <f>SUM(N49:N54)</f>
        <v>4</v>
      </c>
      <c r="O55" s="195"/>
      <c r="P55" s="192">
        <f>SUM(P49:P54)</f>
        <v>60</v>
      </c>
      <c r="Q55" s="196">
        <v>30</v>
      </c>
      <c r="R55" s="197">
        <v>30</v>
      </c>
      <c r="S55" s="195">
        <f>SUM(S50:S54)</f>
        <v>4</v>
      </c>
      <c r="T55" s="195"/>
      <c r="U55" s="192"/>
      <c r="V55" s="196"/>
      <c r="W55" s="193"/>
      <c r="X55" s="351"/>
      <c r="Y55" s="195"/>
      <c r="Z55" s="195"/>
      <c r="AA55" s="195">
        <v>30</v>
      </c>
      <c r="AB55" s="196">
        <v>30</v>
      </c>
      <c r="AC55" s="196"/>
      <c r="AD55" s="351"/>
      <c r="AE55" s="194">
        <f>SUM(AE49:AE54)</f>
        <v>2</v>
      </c>
      <c r="AF55" s="194"/>
      <c r="AG55" s="192"/>
      <c r="AH55" s="196"/>
      <c r="AI55" s="193"/>
      <c r="AJ55" s="351"/>
      <c r="AK55" s="194"/>
      <c r="AL55" s="194"/>
      <c r="AM55" s="97"/>
      <c r="AN55" s="97"/>
      <c r="AO55" s="97"/>
      <c r="AP55" s="352"/>
      <c r="AQ55" s="352"/>
      <c r="AR55" s="97"/>
      <c r="AS55" s="97"/>
      <c r="AT55" s="97"/>
      <c r="AU55" s="97"/>
      <c r="AV55" s="97"/>
      <c r="AW55" s="97"/>
      <c r="AX55" s="97"/>
      <c r="AY55" s="97"/>
      <c r="AZ55" s="97"/>
      <c r="BA55" s="97"/>
      <c r="BB55" s="97"/>
      <c r="BC55" s="97"/>
      <c r="BD55" s="97"/>
      <c r="BE55" s="97"/>
      <c r="BF55" s="97"/>
      <c r="BG55" s="97"/>
      <c r="BH55" s="97"/>
      <c r="BI55" s="97"/>
      <c r="BJ55" s="97"/>
      <c r="BK55" s="97"/>
      <c r="BL55" s="97"/>
      <c r="BM55" s="97"/>
      <c r="BN55" s="97"/>
      <c r="BO55" s="97"/>
      <c r="BP55" s="97"/>
      <c r="BQ55" s="97"/>
      <c r="BR55" s="97"/>
      <c r="BS55" s="97"/>
      <c r="BT55" s="97"/>
      <c r="BU55" s="97"/>
      <c r="BV55" s="97"/>
      <c r="BW55" s="97"/>
      <c r="BX55" s="97"/>
      <c r="BY55" s="97"/>
      <c r="BZ55" s="97"/>
      <c r="CA55" s="97"/>
      <c r="CB55" s="97"/>
      <c r="CC55" s="97"/>
      <c r="CD55" s="97"/>
      <c r="CE55" s="97"/>
      <c r="CF55" s="97"/>
      <c r="CG55" s="97"/>
      <c r="CH55" s="97"/>
      <c r="CI55" s="97"/>
      <c r="CJ55" s="97"/>
      <c r="CK55" s="97"/>
      <c r="CL55" s="97"/>
      <c r="CM55" s="97"/>
      <c r="CN55" s="97"/>
      <c r="CO55" s="97"/>
      <c r="CP55" s="97"/>
      <c r="CQ55" s="97"/>
      <c r="CR55" s="97"/>
      <c r="CS55" s="97"/>
      <c r="CT55" s="97"/>
      <c r="CU55" s="97"/>
      <c r="CV55" s="97"/>
      <c r="CW55" s="97"/>
      <c r="CX55" s="97"/>
      <c r="CY55" s="97"/>
      <c r="CZ55" s="97"/>
      <c r="DA55" s="97"/>
      <c r="DB55" s="97"/>
      <c r="DC55" s="97"/>
      <c r="DD55" s="97"/>
      <c r="DE55" s="97"/>
      <c r="DF55" s="97"/>
      <c r="DG55" s="97"/>
      <c r="DH55" s="97"/>
      <c r="DI55" s="97"/>
      <c r="DJ55" s="97"/>
      <c r="DK55" s="97"/>
      <c r="DL55" s="97"/>
      <c r="DM55" s="97"/>
      <c r="DN55" s="97"/>
      <c r="DO55" s="97"/>
      <c r="DP55" s="97"/>
      <c r="DQ55" s="97"/>
      <c r="DR55" s="97"/>
      <c r="DS55" s="97"/>
      <c r="DT55" s="97"/>
      <c r="DU55" s="97"/>
      <c r="DV55" s="97"/>
      <c r="DW55" s="97"/>
      <c r="DX55" s="97"/>
      <c r="DY55" s="97"/>
      <c r="DZ55" s="97"/>
      <c r="EA55" s="97"/>
      <c r="EB55" s="97"/>
      <c r="EC55" s="97"/>
      <c r="ED55" s="97"/>
      <c r="EE55" s="97"/>
      <c r="EF55" s="97"/>
      <c r="EG55" s="97"/>
      <c r="EH55" s="97"/>
      <c r="EI55" s="97"/>
      <c r="EJ55" s="97"/>
      <c r="EK55" s="97"/>
      <c r="EL55" s="97"/>
      <c r="EM55" s="97"/>
      <c r="EN55" s="97"/>
      <c r="EO55" s="97"/>
      <c r="EP55" s="97"/>
      <c r="EQ55" s="97"/>
      <c r="ER55" s="97"/>
      <c r="ES55" s="97"/>
      <c r="ET55" s="97"/>
      <c r="EU55" s="97"/>
      <c r="EV55" s="97"/>
      <c r="EW55" s="97"/>
      <c r="EX55" s="97"/>
    </row>
    <row r="56" spans="1:154" s="98" customFormat="1" ht="15.75" thickBot="1">
      <c r="A56" s="585" t="s">
        <v>76</v>
      </c>
      <c r="B56" s="586"/>
      <c r="C56" s="587"/>
      <c r="D56" s="215">
        <v>38</v>
      </c>
      <c r="E56" s="216">
        <v>555</v>
      </c>
      <c r="F56" s="217"/>
      <c r="G56" s="218"/>
      <c r="H56" s="219"/>
      <c r="I56" s="216"/>
      <c r="J56" s="216"/>
      <c r="K56" s="217"/>
      <c r="L56" s="218"/>
      <c r="M56" s="219"/>
      <c r="N56" s="216"/>
      <c r="O56" s="216"/>
      <c r="P56" s="217">
        <v>120</v>
      </c>
      <c r="Q56" s="218"/>
      <c r="R56" s="219">
        <v>120</v>
      </c>
      <c r="S56" s="216">
        <v>6</v>
      </c>
      <c r="T56" s="216"/>
      <c r="U56" s="302">
        <v>165</v>
      </c>
      <c r="V56" s="357"/>
      <c r="W56" s="223">
        <v>165</v>
      </c>
      <c r="X56" s="358"/>
      <c r="Y56" s="219">
        <v>12</v>
      </c>
      <c r="Z56" s="216"/>
      <c r="AA56" s="302">
        <f>AB56+AC56</f>
        <v>120</v>
      </c>
      <c r="AB56" s="357"/>
      <c r="AC56" s="223">
        <v>120</v>
      </c>
      <c r="AD56" s="358"/>
      <c r="AE56" s="391">
        <v>8</v>
      </c>
      <c r="AF56" s="215"/>
      <c r="AG56" s="302">
        <v>150</v>
      </c>
      <c r="AH56" s="357"/>
      <c r="AI56" s="223">
        <v>150</v>
      </c>
      <c r="AJ56" s="219"/>
      <c r="AK56" s="215">
        <v>12</v>
      </c>
      <c r="AL56" s="215"/>
      <c r="AM56" s="97"/>
      <c r="AN56" s="97"/>
      <c r="AO56" s="97"/>
      <c r="AP56" s="352"/>
      <c r="AQ56" s="352"/>
      <c r="AR56" s="97"/>
      <c r="AS56" s="97"/>
      <c r="AT56" s="97"/>
      <c r="AU56" s="97"/>
      <c r="AV56" s="97"/>
      <c r="AW56" s="97"/>
      <c r="AX56" s="97"/>
      <c r="AY56" s="97"/>
      <c r="AZ56" s="97"/>
      <c r="BA56" s="97"/>
      <c r="BB56" s="97"/>
      <c r="BC56" s="97"/>
      <c r="BD56" s="97"/>
      <c r="BE56" s="97"/>
      <c r="BF56" s="97"/>
      <c r="BG56" s="97"/>
      <c r="BH56" s="97"/>
      <c r="BI56" s="97"/>
      <c r="BJ56" s="97"/>
      <c r="BK56" s="97"/>
      <c r="BL56" s="97"/>
      <c r="BM56" s="97"/>
      <c r="BN56" s="97"/>
      <c r="BO56" s="97"/>
      <c r="BP56" s="97"/>
      <c r="BQ56" s="97"/>
      <c r="BR56" s="97"/>
      <c r="BS56" s="97"/>
      <c r="BT56" s="97"/>
      <c r="BU56" s="97"/>
      <c r="BV56" s="97"/>
      <c r="BW56" s="97"/>
      <c r="BX56" s="97"/>
      <c r="BY56" s="97"/>
      <c r="BZ56" s="97"/>
      <c r="CA56" s="97"/>
      <c r="CB56" s="97"/>
      <c r="CC56" s="97"/>
      <c r="CD56" s="97"/>
      <c r="CE56" s="97"/>
      <c r="CF56" s="97"/>
      <c r="CG56" s="97"/>
      <c r="CH56" s="97"/>
      <c r="CI56" s="97"/>
      <c r="CJ56" s="97"/>
      <c r="CK56" s="97"/>
      <c r="CL56" s="97"/>
      <c r="CM56" s="97"/>
      <c r="CN56" s="97"/>
      <c r="CO56" s="97"/>
      <c r="CP56" s="97"/>
      <c r="CQ56" s="97"/>
      <c r="CR56" s="97"/>
      <c r="CS56" s="97"/>
      <c r="CT56" s="97"/>
      <c r="CU56" s="97"/>
      <c r="CV56" s="97"/>
      <c r="CW56" s="97"/>
      <c r="CX56" s="97"/>
      <c r="CY56" s="97"/>
      <c r="CZ56" s="97"/>
      <c r="DA56" s="97"/>
      <c r="DB56" s="97"/>
      <c r="DC56" s="97"/>
      <c r="DD56" s="97"/>
      <c r="DE56" s="97"/>
      <c r="DF56" s="97"/>
      <c r="DG56" s="97"/>
      <c r="DH56" s="97"/>
      <c r="DI56" s="97"/>
      <c r="DJ56" s="97"/>
      <c r="DK56" s="97"/>
      <c r="DL56" s="97"/>
      <c r="DM56" s="97"/>
      <c r="DN56" s="97"/>
      <c r="DO56" s="97"/>
      <c r="DP56" s="97"/>
      <c r="DQ56" s="97"/>
      <c r="DR56" s="97"/>
      <c r="DS56" s="97"/>
      <c r="DT56" s="97"/>
      <c r="DU56" s="97"/>
      <c r="DV56" s="97"/>
      <c r="DW56" s="97"/>
      <c r="DX56" s="97"/>
      <c r="DY56" s="97"/>
      <c r="DZ56" s="97"/>
      <c r="EA56" s="97"/>
      <c r="EB56" s="97"/>
      <c r="EC56" s="97"/>
      <c r="ED56" s="97"/>
      <c r="EE56" s="97"/>
      <c r="EF56" s="97"/>
      <c r="EG56" s="97"/>
      <c r="EH56" s="97"/>
      <c r="EI56" s="97"/>
      <c r="EJ56" s="97"/>
      <c r="EK56" s="97"/>
      <c r="EL56" s="97"/>
      <c r="EM56" s="97"/>
      <c r="EN56" s="97"/>
      <c r="EO56" s="97"/>
      <c r="EP56" s="97"/>
      <c r="EQ56" s="97"/>
      <c r="ER56" s="97"/>
      <c r="ES56" s="97"/>
      <c r="ET56" s="97"/>
      <c r="EU56" s="97"/>
      <c r="EV56" s="97"/>
      <c r="EW56" s="97"/>
      <c r="EX56" s="97"/>
    </row>
    <row r="57" spans="1:154" s="98" customFormat="1" ht="15.75" thickBot="1">
      <c r="A57" s="585" t="s">
        <v>77</v>
      </c>
      <c r="B57" s="586"/>
      <c r="C57" s="587"/>
      <c r="D57" s="220"/>
      <c r="E57" s="221"/>
      <c r="F57" s="222"/>
      <c r="G57" s="223"/>
      <c r="H57" s="224"/>
      <c r="I57" s="302"/>
      <c r="J57" s="302"/>
      <c r="K57" s="222"/>
      <c r="L57" s="223"/>
      <c r="M57" s="224"/>
      <c r="N57" s="302"/>
      <c r="O57" s="302"/>
      <c r="P57" s="222"/>
      <c r="Q57" s="223"/>
      <c r="R57" s="224"/>
      <c r="S57" s="302"/>
      <c r="T57" s="359"/>
      <c r="U57" s="302"/>
      <c r="V57" s="223"/>
      <c r="W57" s="223"/>
      <c r="X57" s="360"/>
      <c r="Y57" s="359"/>
      <c r="Z57" s="358"/>
      <c r="AA57" s="302"/>
      <c r="AB57" s="223"/>
      <c r="AC57" s="223"/>
      <c r="AD57" s="360"/>
      <c r="AE57" s="358"/>
      <c r="AF57" s="358"/>
      <c r="AG57" s="302"/>
      <c r="AH57" s="223"/>
      <c r="AI57" s="223"/>
      <c r="AJ57" s="360"/>
      <c r="AK57" s="359"/>
      <c r="AL57" s="358"/>
      <c r="AM57" s="97"/>
      <c r="AN57" s="97"/>
      <c r="AO57" s="97"/>
      <c r="AP57" s="352"/>
      <c r="AQ57" s="352"/>
      <c r="AR57" s="97"/>
      <c r="AS57" s="97"/>
      <c r="AT57" s="97"/>
      <c r="AU57" s="97"/>
      <c r="AV57" s="97"/>
      <c r="AW57" s="97"/>
      <c r="AX57" s="97"/>
      <c r="AY57" s="97"/>
      <c r="AZ57" s="97"/>
      <c r="BA57" s="97"/>
      <c r="BB57" s="97"/>
      <c r="BC57" s="97"/>
      <c r="BD57" s="97"/>
      <c r="BE57" s="97"/>
      <c r="BF57" s="97"/>
      <c r="BG57" s="97"/>
      <c r="BH57" s="97"/>
      <c r="BI57" s="97"/>
      <c r="BJ57" s="97"/>
      <c r="BK57" s="97"/>
      <c r="BL57" s="97"/>
      <c r="BM57" s="97"/>
      <c r="BN57" s="97"/>
      <c r="BO57" s="97"/>
      <c r="BP57" s="97"/>
      <c r="BQ57" s="97"/>
      <c r="BR57" s="97"/>
      <c r="BS57" s="97"/>
      <c r="BT57" s="97"/>
      <c r="BU57" s="97"/>
      <c r="BV57" s="97"/>
      <c r="BW57" s="97"/>
      <c r="BX57" s="97"/>
      <c r="BY57" s="97"/>
      <c r="BZ57" s="97"/>
      <c r="CA57" s="97"/>
      <c r="CB57" s="97"/>
      <c r="CC57" s="97"/>
      <c r="CD57" s="97"/>
      <c r="CE57" s="97"/>
      <c r="CF57" s="97"/>
      <c r="CG57" s="97"/>
      <c r="CH57" s="97"/>
      <c r="CI57" s="97"/>
      <c r="CJ57" s="97"/>
      <c r="CK57" s="97"/>
      <c r="CL57" s="97"/>
      <c r="CM57" s="97"/>
      <c r="CN57" s="97"/>
      <c r="CO57" s="97"/>
      <c r="CP57" s="97"/>
      <c r="CQ57" s="97"/>
      <c r="CR57" s="97"/>
      <c r="CS57" s="97"/>
      <c r="CT57" s="97"/>
      <c r="CU57" s="97"/>
      <c r="CV57" s="97"/>
      <c r="CW57" s="97"/>
      <c r="CX57" s="97"/>
      <c r="CY57" s="97"/>
      <c r="CZ57" s="97"/>
      <c r="DA57" s="97"/>
      <c r="DB57" s="97"/>
      <c r="DC57" s="97"/>
      <c r="DD57" s="97"/>
      <c r="DE57" s="97"/>
      <c r="DF57" s="97"/>
      <c r="DG57" s="97"/>
      <c r="DH57" s="97"/>
      <c r="DI57" s="97"/>
      <c r="DJ57" s="97"/>
      <c r="DK57" s="97"/>
      <c r="DL57" s="97"/>
      <c r="DM57" s="97"/>
      <c r="DN57" s="97"/>
      <c r="DO57" s="97"/>
      <c r="DP57" s="97"/>
      <c r="DQ57" s="97"/>
      <c r="DR57" s="97"/>
      <c r="DS57" s="97"/>
      <c r="DT57" s="97"/>
      <c r="DU57" s="97"/>
      <c r="DV57" s="97"/>
      <c r="DW57" s="97"/>
      <c r="DX57" s="97"/>
      <c r="DY57" s="97"/>
      <c r="DZ57" s="97"/>
      <c r="EA57" s="97"/>
      <c r="EB57" s="97"/>
      <c r="EC57" s="97"/>
      <c r="ED57" s="97"/>
      <c r="EE57" s="97"/>
      <c r="EF57" s="97"/>
      <c r="EG57" s="97"/>
      <c r="EH57" s="97"/>
      <c r="EI57" s="97"/>
      <c r="EJ57" s="97"/>
      <c r="EK57" s="97"/>
      <c r="EL57" s="97"/>
      <c r="EM57" s="97"/>
      <c r="EN57" s="97"/>
      <c r="EO57" s="97"/>
      <c r="EP57" s="97"/>
      <c r="EQ57" s="97"/>
      <c r="ER57" s="97"/>
      <c r="ES57" s="97"/>
      <c r="ET57" s="97"/>
      <c r="EU57" s="97"/>
      <c r="EV57" s="97"/>
      <c r="EW57" s="97"/>
      <c r="EX57" s="97"/>
    </row>
    <row r="58" spans="1:154" s="98" customFormat="1" thickBot="1">
      <c r="A58" s="518" t="s">
        <v>142</v>
      </c>
      <c r="B58" s="588" t="s">
        <v>79</v>
      </c>
      <c r="C58" s="589"/>
      <c r="D58" s="543">
        <v>12</v>
      </c>
      <c r="E58" s="544">
        <v>60</v>
      </c>
      <c r="F58" s="225"/>
      <c r="G58" s="177"/>
      <c r="H58" s="176"/>
      <c r="I58" s="281"/>
      <c r="J58" s="281"/>
      <c r="K58" s="303"/>
      <c r="L58" s="177"/>
      <c r="M58" s="176"/>
      <c r="N58" s="281"/>
      <c r="O58" s="281"/>
      <c r="P58" s="303"/>
      <c r="Q58" s="177"/>
      <c r="R58" s="176"/>
      <c r="S58" s="281"/>
      <c r="T58" s="281"/>
      <c r="U58" s="281">
        <f>V58+W58+X58</f>
        <v>15</v>
      </c>
      <c r="V58" s="225"/>
      <c r="W58" s="361"/>
      <c r="X58" s="176">
        <v>15</v>
      </c>
      <c r="Y58" s="390">
        <v>2</v>
      </c>
      <c r="Z58" s="390" t="s">
        <v>25</v>
      </c>
      <c r="AA58" s="390">
        <f>AB58+AC58+AD58</f>
        <v>15</v>
      </c>
      <c r="AB58" s="208"/>
      <c r="AC58" s="207"/>
      <c r="AD58" s="400">
        <v>15</v>
      </c>
      <c r="AE58" s="299">
        <v>2</v>
      </c>
      <c r="AF58" s="299" t="s">
        <v>25</v>
      </c>
      <c r="AG58" s="390">
        <f>AH58+AI58+AJ58</f>
        <v>30</v>
      </c>
      <c r="AH58" s="208"/>
      <c r="AI58" s="207"/>
      <c r="AJ58" s="400">
        <v>30</v>
      </c>
      <c r="AK58" s="299">
        <v>8</v>
      </c>
      <c r="AL58" s="282" t="s">
        <v>22</v>
      </c>
      <c r="AM58" s="97"/>
      <c r="AN58" s="97"/>
      <c r="AO58" s="97"/>
      <c r="AP58" s="352"/>
      <c r="AQ58" s="352"/>
      <c r="AR58" s="97"/>
      <c r="AS58" s="97"/>
      <c r="AT58" s="97"/>
      <c r="AU58" s="97"/>
      <c r="AV58" s="97"/>
      <c r="AW58" s="97"/>
      <c r="AX58" s="97"/>
      <c r="AY58" s="97"/>
      <c r="AZ58" s="97"/>
      <c r="BA58" s="97"/>
      <c r="BB58" s="97"/>
      <c r="BC58" s="97"/>
      <c r="BD58" s="97"/>
      <c r="BE58" s="97"/>
      <c r="BF58" s="97"/>
      <c r="BG58" s="97"/>
      <c r="BH58" s="97"/>
      <c r="BI58" s="97"/>
      <c r="BJ58" s="97"/>
      <c r="BK58" s="97"/>
      <c r="BL58" s="97"/>
      <c r="BM58" s="97"/>
      <c r="BN58" s="97"/>
      <c r="BO58" s="97"/>
      <c r="BP58" s="97"/>
      <c r="BQ58" s="97"/>
      <c r="BR58" s="97"/>
      <c r="BS58" s="97"/>
      <c r="BT58" s="97"/>
      <c r="BU58" s="97"/>
      <c r="BV58" s="97"/>
      <c r="BW58" s="97"/>
      <c r="BX58" s="97"/>
      <c r="BY58" s="97"/>
      <c r="BZ58" s="97"/>
      <c r="CA58" s="97"/>
      <c r="CB58" s="97"/>
      <c r="CC58" s="97"/>
      <c r="CD58" s="97"/>
      <c r="CE58" s="97"/>
      <c r="CF58" s="97"/>
      <c r="CG58" s="97"/>
      <c r="CH58" s="97"/>
      <c r="CI58" s="97"/>
      <c r="CJ58" s="97"/>
      <c r="CK58" s="97"/>
      <c r="CL58" s="97"/>
      <c r="CM58" s="97"/>
      <c r="CN58" s="97"/>
      <c r="CO58" s="97"/>
      <c r="CP58" s="97"/>
      <c r="CQ58" s="97"/>
      <c r="CR58" s="97"/>
      <c r="CS58" s="97"/>
      <c r="CT58" s="97"/>
      <c r="CU58" s="97"/>
      <c r="CV58" s="97"/>
      <c r="CW58" s="97"/>
      <c r="CX58" s="97"/>
      <c r="CY58" s="97"/>
      <c r="CZ58" s="97"/>
      <c r="DA58" s="97"/>
      <c r="DB58" s="97"/>
      <c r="DC58" s="97"/>
      <c r="DD58" s="97"/>
      <c r="DE58" s="97"/>
      <c r="DF58" s="97"/>
      <c r="DG58" s="97"/>
      <c r="DH58" s="97"/>
      <c r="DI58" s="97"/>
      <c r="DJ58" s="97"/>
      <c r="DK58" s="97"/>
      <c r="DL58" s="97"/>
      <c r="DM58" s="97"/>
      <c r="DN58" s="97"/>
      <c r="DO58" s="97"/>
      <c r="DP58" s="97"/>
      <c r="DQ58" s="97"/>
      <c r="DR58" s="97"/>
      <c r="DS58" s="97"/>
      <c r="DT58" s="97"/>
      <c r="DU58" s="97"/>
      <c r="DV58" s="97"/>
      <c r="DW58" s="97"/>
      <c r="DX58" s="97"/>
      <c r="DY58" s="97"/>
      <c r="DZ58" s="97"/>
      <c r="EA58" s="97"/>
      <c r="EB58" s="97"/>
      <c r="EC58" s="97"/>
      <c r="ED58" s="97"/>
      <c r="EE58" s="97"/>
      <c r="EF58" s="97"/>
      <c r="EG58" s="97"/>
      <c r="EH58" s="97"/>
      <c r="EI58" s="97"/>
      <c r="EJ58" s="97"/>
      <c r="EK58" s="97"/>
      <c r="EL58" s="97"/>
      <c r="EM58" s="97"/>
      <c r="EN58" s="97"/>
      <c r="EO58" s="97"/>
      <c r="EP58" s="97"/>
      <c r="EQ58" s="97"/>
      <c r="ER58" s="97"/>
      <c r="ES58" s="97"/>
      <c r="ET58" s="97"/>
      <c r="EU58" s="97"/>
      <c r="EV58" s="97"/>
      <c r="EW58" s="97"/>
      <c r="EX58" s="97"/>
    </row>
    <row r="59" spans="1:154" s="99" customFormat="1" ht="15.75" thickBot="1">
      <c r="A59" s="585" t="s">
        <v>80</v>
      </c>
      <c r="B59" s="586"/>
      <c r="C59" s="587"/>
      <c r="D59" s="226">
        <v>4</v>
      </c>
      <c r="E59" s="227">
        <v>60</v>
      </c>
      <c r="F59" s="228"/>
      <c r="G59" s="229"/>
      <c r="H59" s="230"/>
      <c r="I59" s="227"/>
      <c r="J59" s="227"/>
      <c r="K59" s="228"/>
      <c r="L59" s="229"/>
      <c r="M59" s="230"/>
      <c r="N59" s="227"/>
      <c r="O59" s="227"/>
      <c r="P59" s="228"/>
      <c r="Q59" s="229"/>
      <c r="R59" s="230"/>
      <c r="S59" s="227"/>
      <c r="T59" s="227"/>
      <c r="U59" s="227"/>
      <c r="V59" s="362"/>
      <c r="W59" s="229"/>
      <c r="X59" s="230"/>
      <c r="Y59" s="227"/>
      <c r="Z59" s="227"/>
      <c r="AA59" s="227">
        <v>30</v>
      </c>
      <c r="AB59" s="362"/>
      <c r="AC59" s="229">
        <v>30</v>
      </c>
      <c r="AD59" s="230"/>
      <c r="AE59" s="226">
        <v>2</v>
      </c>
      <c r="AF59" s="226" t="s">
        <v>22</v>
      </c>
      <c r="AG59" s="227">
        <v>30</v>
      </c>
      <c r="AH59" s="362"/>
      <c r="AI59" s="229">
        <v>30</v>
      </c>
      <c r="AJ59" s="230"/>
      <c r="AK59" s="226">
        <v>2</v>
      </c>
      <c r="AL59" s="226" t="s">
        <v>22</v>
      </c>
      <c r="AM59" s="404"/>
      <c r="AN59" s="404"/>
      <c r="AO59" s="404"/>
      <c r="AP59" s="406"/>
      <c r="AQ59" s="406"/>
      <c r="AR59" s="404"/>
      <c r="AS59" s="404"/>
      <c r="AT59" s="404"/>
      <c r="AU59" s="404"/>
      <c r="AV59" s="404"/>
      <c r="AW59" s="404"/>
      <c r="AX59" s="404"/>
      <c r="AY59" s="404"/>
      <c r="AZ59" s="404"/>
      <c r="BA59" s="404"/>
      <c r="BB59" s="404"/>
      <c r="BC59" s="404"/>
      <c r="BD59" s="404"/>
      <c r="BE59" s="404"/>
      <c r="BF59" s="404"/>
      <c r="BG59" s="404"/>
      <c r="BH59" s="404"/>
      <c r="BI59" s="404"/>
      <c r="BJ59" s="404"/>
      <c r="BK59" s="404"/>
      <c r="BL59" s="404"/>
      <c r="BM59" s="404"/>
      <c r="BN59" s="404"/>
      <c r="BO59" s="404"/>
      <c r="BP59" s="404"/>
      <c r="BQ59" s="404"/>
      <c r="BR59" s="404"/>
      <c r="BS59" s="404"/>
      <c r="BT59" s="404"/>
      <c r="BU59" s="404"/>
      <c r="BV59" s="404"/>
      <c r="BW59" s="404"/>
      <c r="BX59" s="404"/>
      <c r="BY59" s="404"/>
      <c r="BZ59" s="404"/>
      <c r="CA59" s="404"/>
      <c r="CB59" s="404"/>
      <c r="CC59" s="404"/>
      <c r="CD59" s="404"/>
      <c r="CE59" s="404"/>
      <c r="CF59" s="404"/>
      <c r="CG59" s="404"/>
      <c r="CH59" s="404"/>
      <c r="CI59" s="404"/>
      <c r="CJ59" s="404"/>
      <c r="CK59" s="404"/>
      <c r="CL59" s="404"/>
      <c r="CM59" s="404"/>
      <c r="CN59" s="404"/>
      <c r="CO59" s="404"/>
      <c r="CP59" s="404"/>
      <c r="CQ59" s="404"/>
      <c r="CR59" s="404"/>
      <c r="CS59" s="404"/>
      <c r="CT59" s="404"/>
      <c r="CU59" s="404"/>
      <c r="CV59" s="404"/>
      <c r="CW59" s="404"/>
      <c r="CX59" s="404"/>
      <c r="CY59" s="404"/>
      <c r="CZ59" s="404"/>
      <c r="DA59" s="404"/>
      <c r="DB59" s="404"/>
      <c r="DC59" s="404"/>
      <c r="DD59" s="404"/>
      <c r="DE59" s="404"/>
      <c r="DF59" s="404"/>
      <c r="DG59" s="404"/>
      <c r="DH59" s="404"/>
      <c r="DI59" s="404"/>
      <c r="DJ59" s="404"/>
      <c r="DK59" s="404"/>
      <c r="DL59" s="404"/>
      <c r="DM59" s="404"/>
      <c r="DN59" s="404"/>
      <c r="DO59" s="404"/>
      <c r="DP59" s="404"/>
      <c r="DQ59" s="404"/>
      <c r="DR59" s="404"/>
      <c r="DS59" s="404"/>
      <c r="DT59" s="404"/>
      <c r="DU59" s="404"/>
      <c r="DV59" s="404"/>
      <c r="DW59" s="404"/>
      <c r="DX59" s="404"/>
      <c r="DY59" s="404"/>
      <c r="DZ59" s="404"/>
      <c r="EA59" s="404"/>
      <c r="EB59" s="404"/>
      <c r="EC59" s="404"/>
      <c r="ED59" s="404"/>
      <c r="EE59" s="404"/>
      <c r="EF59" s="404"/>
      <c r="EG59" s="404"/>
      <c r="EH59" s="404"/>
      <c r="EI59" s="404"/>
      <c r="EJ59" s="404"/>
      <c r="EK59" s="404"/>
      <c r="EL59" s="404"/>
      <c r="EM59" s="404"/>
      <c r="EN59" s="404"/>
      <c r="EO59" s="404"/>
      <c r="EP59" s="404"/>
      <c r="EQ59" s="404"/>
      <c r="ER59" s="404"/>
      <c r="ES59" s="404"/>
      <c r="ET59" s="404"/>
      <c r="EU59" s="404"/>
      <c r="EV59" s="404"/>
      <c r="EW59" s="404"/>
      <c r="EX59" s="404"/>
    </row>
    <row r="60" spans="1:154" ht="15.75" thickBot="1">
      <c r="A60" s="564" t="s">
        <v>30</v>
      </c>
      <c r="B60" s="565"/>
      <c r="C60" s="566"/>
      <c r="D60" s="231">
        <f>SUM(D56:D59)</f>
        <v>54</v>
      </c>
      <c r="E60" s="195">
        <f>SUM(E56:E59)</f>
        <v>675</v>
      </c>
      <c r="F60" s="192"/>
      <c r="G60" s="196"/>
      <c r="H60" s="197"/>
      <c r="I60" s="195"/>
      <c r="J60" s="195"/>
      <c r="K60" s="192"/>
      <c r="L60" s="196"/>
      <c r="M60" s="197"/>
      <c r="N60" s="195"/>
      <c r="O60" s="195"/>
      <c r="P60" s="304">
        <f>SUM(P56:P59)</f>
        <v>120</v>
      </c>
      <c r="Q60" s="363"/>
      <c r="R60" s="364">
        <f>SUM(R56:R59)</f>
        <v>120</v>
      </c>
      <c r="S60" s="365">
        <f>SUM(S56:S59)</f>
        <v>6</v>
      </c>
      <c r="T60" s="195"/>
      <c r="U60" s="129">
        <f>SUM(U56:U59)</f>
        <v>180</v>
      </c>
      <c r="V60" s="130"/>
      <c r="W60" s="130">
        <f>W56+W57+W59</f>
        <v>165</v>
      </c>
      <c r="X60" s="131">
        <v>15</v>
      </c>
      <c r="Y60" s="195">
        <f>SUM(Y56:Y59)</f>
        <v>14</v>
      </c>
      <c r="Z60" s="195"/>
      <c r="AA60" s="192">
        <f>SUM(AA56:AA59)</f>
        <v>165</v>
      </c>
      <c r="AB60" s="196">
        <f>AB56+AB59+AB57</f>
        <v>0</v>
      </c>
      <c r="AC60" s="193">
        <f>AC56+AC58+AC59</f>
        <v>150</v>
      </c>
      <c r="AD60" s="351">
        <v>15</v>
      </c>
      <c r="AE60" s="194">
        <f>SUM(AE56:AE59)</f>
        <v>12</v>
      </c>
      <c r="AF60" s="194"/>
      <c r="AG60" s="192">
        <f>SUM(AG56:AG59)</f>
        <v>210</v>
      </c>
      <c r="AH60" s="196">
        <f>AH56+AH57+AH59+AH61</f>
        <v>0</v>
      </c>
      <c r="AI60" s="193">
        <f>AI56</f>
        <v>150</v>
      </c>
      <c r="AJ60" s="351">
        <v>30</v>
      </c>
      <c r="AK60" s="194">
        <f>SUM(AK56:AK59)</f>
        <v>22</v>
      </c>
      <c r="AL60" s="194"/>
    </row>
    <row r="61" spans="1:154" s="105" customFormat="1" ht="15.75" thickBot="1">
      <c r="A61" s="558" t="s">
        <v>81</v>
      </c>
      <c r="B61" s="559"/>
      <c r="C61" s="560"/>
      <c r="D61" s="533">
        <v>24</v>
      </c>
      <c r="E61" s="534">
        <v>720</v>
      </c>
      <c r="F61" s="535"/>
      <c r="G61" s="536"/>
      <c r="H61" s="537"/>
      <c r="I61" s="534"/>
      <c r="J61" s="534"/>
      <c r="K61" s="535"/>
      <c r="L61" s="536"/>
      <c r="M61" s="538"/>
      <c r="N61" s="537"/>
      <c r="O61" s="534"/>
      <c r="P61" s="535">
        <v>360</v>
      </c>
      <c r="Q61" s="536"/>
      <c r="R61" s="537"/>
      <c r="S61" s="534">
        <v>12</v>
      </c>
      <c r="T61" s="534"/>
      <c r="U61" s="535">
        <v>120</v>
      </c>
      <c r="V61" s="536"/>
      <c r="W61" s="539"/>
      <c r="X61" s="540"/>
      <c r="Y61" s="534">
        <v>4</v>
      </c>
      <c r="Z61" s="534"/>
      <c r="AA61" s="541">
        <v>240</v>
      </c>
      <c r="AB61" s="539"/>
      <c r="AC61" s="542"/>
      <c r="AD61" s="537"/>
      <c r="AE61" s="533">
        <v>8</v>
      </c>
      <c r="AF61" s="533"/>
      <c r="AG61" s="541"/>
      <c r="AH61" s="539"/>
      <c r="AI61" s="542"/>
      <c r="AJ61" s="537"/>
      <c r="AK61" s="533"/>
      <c r="AL61" s="533"/>
    </row>
    <row r="62" spans="1:154" s="105" customFormat="1" ht="15.75" thickBot="1">
      <c r="A62" s="555" t="s">
        <v>143</v>
      </c>
      <c r="B62" s="556"/>
      <c r="C62" s="557"/>
      <c r="D62" s="523">
        <f>SUM(D9+D14+D22+D35+D39+D47+D55+D56+D58+D59+D61)</f>
        <v>180</v>
      </c>
      <c r="E62" s="523">
        <f>SUM(E9+E14+E22+E35+E39+E47+E55+E60)</f>
        <v>2155</v>
      </c>
      <c r="F62" s="524">
        <f>SUM(F9+F14+F35+F39+F47+F55+F60)</f>
        <v>375</v>
      </c>
      <c r="G62" s="525">
        <f>G60+G55+G47+G39+G35+G14+G9</f>
        <v>15</v>
      </c>
      <c r="H62" s="526">
        <f>H60+H55+H47+H39+H35+H14+H9</f>
        <v>360</v>
      </c>
      <c r="I62" s="524">
        <f>SUM(I9+I14+I35)</f>
        <v>30</v>
      </c>
      <c r="J62" s="527"/>
      <c r="K62" s="527">
        <f>SUM(K9+K14+K22+K35+K39+K47+K55+K60)</f>
        <v>435</v>
      </c>
      <c r="L62" s="525">
        <f>L9+L14+L35+L39+L47+L55</f>
        <v>90</v>
      </c>
      <c r="M62" s="526">
        <f>SUM(M60+M55+M47+M35+M22+M9)</f>
        <v>345</v>
      </c>
      <c r="N62" s="527">
        <f>N9+N14+N22+N35+N39+N47+N55+N61</f>
        <v>30</v>
      </c>
      <c r="O62" s="527"/>
      <c r="P62" s="527">
        <f>SUM(P9+P14+P22+P35+P39+P47+P55+P60)</f>
        <v>330</v>
      </c>
      <c r="Q62" s="525">
        <f>Q60+Q55+Q47+Q39+Q35+Q9</f>
        <v>60</v>
      </c>
      <c r="R62" s="528">
        <v>270</v>
      </c>
      <c r="S62" s="527">
        <f>SUM(S9+S14+S22+S35+S47+S55+S56+S61)</f>
        <v>30</v>
      </c>
      <c r="T62" s="527"/>
      <c r="U62" s="527">
        <f>SUM(U60+U47+U55+U39+U35+U14+U9)</f>
        <v>360</v>
      </c>
      <c r="V62" s="525">
        <f>V60+V55+V47+V39+V35+V14+V9</f>
        <v>30</v>
      </c>
      <c r="W62" s="525">
        <f>SUM(W60+W47+W35)</f>
        <v>315</v>
      </c>
      <c r="X62" s="529">
        <f>X60+X55+X47+X39+X35+X14+X9</f>
        <v>15</v>
      </c>
      <c r="Y62" s="527">
        <f>SUM(Y9+Y14+Y22+Y35+Y47+Y56+Y58+Y61)</f>
        <v>30</v>
      </c>
      <c r="Z62" s="527"/>
      <c r="AA62" s="530">
        <f>SUM(AA35+AA47+AA55+AA60)</f>
        <v>345</v>
      </c>
      <c r="AB62" s="525">
        <f>AB60+AB55+AB47+AB39+AB35+AB14+AB9</f>
        <v>30</v>
      </c>
      <c r="AC62" s="525">
        <f>SUM(AC35+AC47+AC60)</f>
        <v>300</v>
      </c>
      <c r="AD62" s="531">
        <f>AD60+AD55+AD47+AD39+AD35+AD14+AD9</f>
        <v>15</v>
      </c>
      <c r="AE62" s="523">
        <f>SUM(AE35+AE47+AE55+AE56+AE58+AE59+AE61)</f>
        <v>30</v>
      </c>
      <c r="AF62" s="532"/>
      <c r="AG62" s="527">
        <f>SUM(AG35+AG47+AG60)</f>
        <v>310</v>
      </c>
      <c r="AH62" s="525">
        <f>AH60+AH55+AH47+AH39+AH35+AH14+AH9</f>
        <v>0</v>
      </c>
      <c r="AI62" s="525">
        <v>280</v>
      </c>
      <c r="AJ62" s="529">
        <f>AJ60+AJ55+AJ47+AJ39+AJ35+AJ14+AJ9</f>
        <v>30</v>
      </c>
      <c r="AK62" s="532">
        <f>SUM(AK35+AK55+AK56+AK58+AK59+AK61)</f>
        <v>30</v>
      </c>
      <c r="AL62" s="532"/>
    </row>
    <row r="63" spans="1:154" ht="14.25" thickBot="1">
      <c r="A63" s="578" t="s">
        <v>82</v>
      </c>
      <c r="B63" s="579"/>
      <c r="C63" s="580"/>
      <c r="D63" s="232"/>
      <c r="E63" s="233"/>
      <c r="F63" s="234"/>
      <c r="G63" s="488">
        <v>10</v>
      </c>
      <c r="H63" s="235"/>
      <c r="I63" s="305"/>
      <c r="J63" s="306"/>
      <c r="K63" s="307"/>
      <c r="L63" s="492">
        <v>12</v>
      </c>
      <c r="M63" s="309"/>
      <c r="N63" s="310"/>
      <c r="O63" s="306"/>
      <c r="P63" s="311"/>
      <c r="Q63" s="493">
        <v>7</v>
      </c>
      <c r="R63" s="240"/>
      <c r="S63" s="312"/>
      <c r="T63" s="313"/>
      <c r="U63" s="366"/>
      <c r="V63" s="496">
        <v>9</v>
      </c>
      <c r="W63" s="367"/>
      <c r="X63" s="368"/>
      <c r="Y63" s="392"/>
      <c r="Z63" s="393"/>
      <c r="AA63" s="366"/>
      <c r="AB63" s="497">
        <v>9</v>
      </c>
      <c r="AC63" s="367"/>
      <c r="AD63" s="368"/>
      <c r="AE63" s="392"/>
      <c r="AF63" s="393"/>
      <c r="AG63" s="366"/>
      <c r="AH63" s="497">
        <v>7</v>
      </c>
      <c r="AI63" s="367"/>
      <c r="AJ63" s="368"/>
      <c r="AK63" s="401"/>
      <c r="AL63" s="402"/>
    </row>
    <row r="64" spans="1:154" ht="14.25" thickBot="1">
      <c r="A64" s="575" t="s">
        <v>83</v>
      </c>
      <c r="B64" s="576"/>
      <c r="C64" s="577"/>
      <c r="D64" s="236"/>
      <c r="E64" s="237"/>
      <c r="F64" s="238"/>
      <c r="G64" s="489">
        <v>25</v>
      </c>
      <c r="H64" s="240"/>
      <c r="I64" s="312"/>
      <c r="J64" s="313"/>
      <c r="K64" s="311"/>
      <c r="L64" s="489">
        <v>29</v>
      </c>
      <c r="M64" s="240"/>
      <c r="N64" s="312"/>
      <c r="O64" s="313"/>
      <c r="P64" s="314"/>
      <c r="Q64" s="494">
        <v>22</v>
      </c>
      <c r="R64" s="369"/>
      <c r="S64" s="370"/>
      <c r="T64" s="371"/>
      <c r="U64" s="366"/>
      <c r="V64" s="497">
        <v>24</v>
      </c>
      <c r="W64" s="367"/>
      <c r="X64" s="368"/>
      <c r="Y64" s="392"/>
      <c r="Z64" s="393"/>
      <c r="AA64" s="307"/>
      <c r="AB64" s="492">
        <v>23</v>
      </c>
      <c r="AC64" s="308"/>
      <c r="AD64" s="394"/>
      <c r="AE64" s="392"/>
      <c r="AF64" s="393"/>
      <c r="AG64" s="307"/>
      <c r="AH64" s="492">
        <v>20</v>
      </c>
      <c r="AI64" s="308"/>
      <c r="AJ64" s="394"/>
      <c r="AK64" s="401"/>
      <c r="AL64" s="402"/>
    </row>
    <row r="65" spans="1:38" ht="14.25" thickBot="1">
      <c r="A65" s="578" t="s">
        <v>84</v>
      </c>
      <c r="B65" s="579"/>
      <c r="C65" s="580"/>
      <c r="D65" s="241"/>
      <c r="E65" s="242"/>
      <c r="F65" s="238"/>
      <c r="G65" s="490">
        <v>30</v>
      </c>
      <c r="H65" s="240"/>
      <c r="I65" s="312"/>
      <c r="J65" s="313"/>
      <c r="K65" s="311"/>
      <c r="L65" s="489">
        <v>30</v>
      </c>
      <c r="M65" s="240"/>
      <c r="N65" s="312"/>
      <c r="O65" s="313"/>
      <c r="P65" s="311"/>
      <c r="Q65" s="489">
        <v>30</v>
      </c>
      <c r="R65" s="367"/>
      <c r="S65" s="312"/>
      <c r="T65" s="313"/>
      <c r="U65" s="311"/>
      <c r="V65" s="489">
        <v>30</v>
      </c>
      <c r="W65" s="239"/>
      <c r="X65" s="372"/>
      <c r="Y65" s="312"/>
      <c r="Z65" s="313"/>
      <c r="AA65" s="311"/>
      <c r="AB65" s="489">
        <v>30</v>
      </c>
      <c r="AC65" s="239"/>
      <c r="AD65" s="372"/>
      <c r="AE65" s="312"/>
      <c r="AF65" s="313"/>
      <c r="AG65" s="311"/>
      <c r="AH65" s="489">
        <v>30</v>
      </c>
      <c r="AI65" s="239"/>
      <c r="AJ65" s="372"/>
      <c r="AK65" s="246"/>
      <c r="AL65" s="403"/>
    </row>
    <row r="66" spans="1:38" ht="14.25" thickBot="1">
      <c r="A66" s="581" t="s">
        <v>85</v>
      </c>
      <c r="B66" s="582"/>
      <c r="C66" s="583"/>
      <c r="D66" s="233"/>
      <c r="E66" s="242"/>
      <c r="F66" s="238"/>
      <c r="G66" s="489">
        <v>0</v>
      </c>
      <c r="H66" s="240"/>
      <c r="I66" s="312"/>
      <c r="J66" s="313"/>
      <c r="K66" s="311"/>
      <c r="L66" s="489">
        <v>4</v>
      </c>
      <c r="M66" s="240"/>
      <c r="N66" s="312"/>
      <c r="O66" s="313"/>
      <c r="P66" s="311"/>
      <c r="Q66" s="489">
        <v>1</v>
      </c>
      <c r="R66" s="240"/>
      <c r="S66" s="312"/>
      <c r="T66" s="313"/>
      <c r="U66" s="311"/>
      <c r="V66" s="489">
        <v>2</v>
      </c>
      <c r="W66" s="239"/>
      <c r="X66" s="372"/>
      <c r="Y66" s="312"/>
      <c r="Z66" s="313"/>
      <c r="AA66" s="311"/>
      <c r="AB66" s="489">
        <v>0</v>
      </c>
      <c r="AC66" s="239"/>
      <c r="AD66" s="372"/>
      <c r="AE66" s="312"/>
      <c r="AF66" s="313"/>
      <c r="AG66" s="311"/>
      <c r="AH66" s="489">
        <v>2</v>
      </c>
      <c r="AI66" s="239"/>
      <c r="AJ66" s="372"/>
      <c r="AK66" s="246"/>
      <c r="AL66" s="403"/>
    </row>
    <row r="67" spans="1:38" ht="14.25" thickBot="1">
      <c r="A67" s="243" t="s">
        <v>86</v>
      </c>
      <c r="B67" s="244"/>
      <c r="C67" s="245"/>
      <c r="D67" s="246"/>
      <c r="E67" s="247"/>
      <c r="F67" s="248"/>
      <c r="G67" s="491">
        <f>G62/F62</f>
        <v>0.04</v>
      </c>
      <c r="H67" s="249"/>
      <c r="I67" s="312"/>
      <c r="J67" s="313"/>
      <c r="K67" s="311"/>
      <c r="L67" s="491">
        <f>L62/K62</f>
        <v>0.20689655172413793</v>
      </c>
      <c r="M67" s="240"/>
      <c r="N67" s="312"/>
      <c r="O67" s="313"/>
      <c r="P67" s="314"/>
      <c r="Q67" s="495">
        <f>Q62/P62</f>
        <v>0.18181818181818182</v>
      </c>
      <c r="R67" s="369"/>
      <c r="S67" s="370"/>
      <c r="T67" s="371"/>
      <c r="U67" s="366"/>
      <c r="V67" s="498">
        <f>V62/U62</f>
        <v>8.3333333333333329E-2</v>
      </c>
      <c r="W67" s="367"/>
      <c r="X67" s="368"/>
      <c r="Y67" s="392"/>
      <c r="Z67" s="393"/>
      <c r="AA67" s="366"/>
      <c r="AB67" s="499">
        <f>AB62/AA62</f>
        <v>8.6956521739130432E-2</v>
      </c>
      <c r="AC67" s="367"/>
      <c r="AD67" s="368"/>
      <c r="AE67" s="392"/>
      <c r="AF67" s="393"/>
      <c r="AG67" s="311"/>
      <c r="AH67" s="515">
        <v>0</v>
      </c>
      <c r="AI67" s="239"/>
      <c r="AJ67" s="372"/>
      <c r="AK67" s="246"/>
      <c r="AL67" s="403"/>
    </row>
    <row r="68" spans="1:38" ht="15.75">
      <c r="A68" s="250"/>
      <c r="B68" s="250"/>
      <c r="C68" s="250"/>
      <c r="D68" s="250"/>
      <c r="E68" s="250"/>
      <c r="F68" s="250"/>
      <c r="G68" s="250"/>
      <c r="H68" s="250"/>
      <c r="I68" s="250"/>
      <c r="J68" s="250"/>
      <c r="K68" s="250"/>
      <c r="L68" s="250"/>
      <c r="M68" s="250"/>
      <c r="N68" s="250"/>
      <c r="O68" s="250"/>
      <c r="P68" s="250"/>
      <c r="Q68" s="250"/>
      <c r="R68" s="250"/>
      <c r="S68" s="373"/>
      <c r="T68" s="374"/>
      <c r="U68" s="374"/>
      <c r="V68" s="375"/>
      <c r="W68" s="376"/>
      <c r="X68" s="376"/>
      <c r="Y68" s="395"/>
      <c r="Z68" s="395"/>
      <c r="AA68" s="395"/>
      <c r="AB68" s="395"/>
      <c r="AC68" s="395"/>
      <c r="AD68" s="395"/>
      <c r="AE68" s="395"/>
      <c r="AF68" s="395"/>
      <c r="AG68" s="395"/>
      <c r="AH68" s="395"/>
      <c r="AI68" s="395"/>
      <c r="AJ68" s="395"/>
      <c r="AK68" s="395"/>
      <c r="AL68" s="373"/>
    </row>
    <row r="69" spans="1:38" ht="15.75">
      <c r="A69" s="584"/>
      <c r="B69" s="584"/>
      <c r="C69" s="584"/>
      <c r="D69" s="584"/>
      <c r="E69" s="584"/>
      <c r="F69" s="584"/>
      <c r="G69" s="584"/>
      <c r="H69" s="584"/>
      <c r="I69" s="584"/>
      <c r="J69" s="584"/>
      <c r="K69" s="584"/>
      <c r="L69" s="584"/>
      <c r="M69" s="584"/>
      <c r="N69" s="584"/>
      <c r="O69" s="315"/>
      <c r="P69" s="315"/>
      <c r="Q69" s="315"/>
      <c r="R69" s="315"/>
      <c r="S69" s="315"/>
      <c r="T69" s="377"/>
      <c r="U69" s="377"/>
      <c r="V69" s="378"/>
      <c r="W69" s="377"/>
      <c r="X69" s="377"/>
      <c r="Y69" s="377"/>
      <c r="Z69" s="396"/>
      <c r="AA69" s="396"/>
      <c r="AB69" s="396"/>
      <c r="AC69" s="396"/>
      <c r="AD69" s="396"/>
      <c r="AE69" s="377"/>
      <c r="AF69" s="377"/>
      <c r="AG69" s="377"/>
      <c r="AH69" s="378"/>
      <c r="AI69" s="378"/>
      <c r="AJ69" s="377"/>
      <c r="AK69" s="377"/>
      <c r="AL69" s="396"/>
    </row>
    <row r="70" spans="1:38">
      <c r="B70" s="251"/>
      <c r="P70" s="316"/>
      <c r="Q70" s="316"/>
      <c r="R70" s="316"/>
      <c r="S70" s="316"/>
      <c r="T70" s="316"/>
      <c r="U70" s="316"/>
      <c r="V70" s="316"/>
      <c r="W70" s="316"/>
      <c r="X70" s="316"/>
      <c r="Y70" s="316"/>
      <c r="Z70" s="316"/>
      <c r="AA70" s="316"/>
      <c r="AB70" s="316"/>
      <c r="AC70" s="316"/>
      <c r="AD70" s="316"/>
      <c r="AE70" s="316"/>
      <c r="AF70" s="316"/>
      <c r="AG70" s="316"/>
      <c r="AH70" s="316"/>
      <c r="AI70" s="316"/>
      <c r="AJ70" s="316"/>
      <c r="AK70" s="316"/>
      <c r="AL70" s="405"/>
    </row>
    <row r="71" spans="1:38">
      <c r="P71" s="316"/>
      <c r="Q71" s="316"/>
      <c r="R71" s="316"/>
      <c r="S71" s="316"/>
      <c r="T71" s="316"/>
      <c r="U71" s="316"/>
      <c r="V71" s="316"/>
      <c r="W71" s="316"/>
      <c r="X71" s="316"/>
      <c r="Y71" s="316"/>
      <c r="Z71" s="316"/>
      <c r="AA71" s="316"/>
      <c r="AB71" s="316"/>
      <c r="AC71" s="316"/>
      <c r="AD71" s="316"/>
      <c r="AE71" s="316"/>
      <c r="AF71" s="316"/>
      <c r="AG71" s="316"/>
      <c r="AH71" s="316"/>
      <c r="AI71" s="316"/>
      <c r="AJ71" s="316"/>
      <c r="AK71" s="316"/>
      <c r="AL71" s="405"/>
    </row>
    <row r="72" spans="1:38">
      <c r="P72" s="316"/>
      <c r="Q72" s="316"/>
      <c r="R72" s="316"/>
      <c r="S72" s="316"/>
      <c r="T72" s="316"/>
      <c r="U72" s="316"/>
      <c r="V72" s="316"/>
      <c r="W72" s="316"/>
      <c r="X72" s="316"/>
      <c r="Y72" s="316"/>
      <c r="Z72" s="316"/>
      <c r="AA72" s="316"/>
      <c r="AB72" s="316"/>
      <c r="AC72" s="316"/>
      <c r="AD72" s="316"/>
      <c r="AE72" s="316"/>
      <c r="AF72" s="316"/>
      <c r="AG72" s="316"/>
      <c r="AH72" s="316"/>
      <c r="AI72" s="316"/>
      <c r="AJ72" s="316"/>
      <c r="AK72" s="316"/>
      <c r="AL72" s="405"/>
    </row>
    <row r="73" spans="1:38">
      <c r="P73" s="316"/>
      <c r="Q73" s="316"/>
      <c r="R73" s="316"/>
      <c r="S73" s="316"/>
      <c r="T73" s="316"/>
      <c r="U73" s="316"/>
      <c r="V73" s="316"/>
      <c r="W73" s="316"/>
      <c r="X73" s="316"/>
      <c r="Y73" s="316"/>
      <c r="Z73" s="316"/>
      <c r="AA73" s="316"/>
      <c r="AB73" s="316"/>
      <c r="AC73" s="316"/>
      <c r="AD73" s="316"/>
      <c r="AE73" s="316"/>
      <c r="AF73" s="316"/>
      <c r="AG73" s="316"/>
      <c r="AH73" s="316"/>
      <c r="AI73" s="316"/>
      <c r="AJ73" s="316"/>
      <c r="AK73" s="316"/>
      <c r="AL73" s="405"/>
    </row>
    <row r="74" spans="1:38">
      <c r="P74" s="316"/>
      <c r="Q74" s="316"/>
      <c r="R74" s="316"/>
      <c r="S74" s="316"/>
      <c r="T74" s="316"/>
      <c r="U74" s="316"/>
      <c r="V74" s="316"/>
      <c r="W74" s="316"/>
      <c r="X74" s="316"/>
      <c r="Y74" s="316"/>
      <c r="Z74" s="316"/>
      <c r="AA74" s="316"/>
      <c r="AB74" s="316"/>
      <c r="AC74" s="316"/>
      <c r="AD74" s="316"/>
      <c r="AE74" s="316"/>
      <c r="AF74" s="316"/>
      <c r="AG74" s="316"/>
      <c r="AH74" s="316"/>
      <c r="AI74" s="316"/>
      <c r="AJ74" s="316"/>
      <c r="AK74" s="316"/>
      <c r="AL74" s="405"/>
    </row>
    <row r="75" spans="1:38">
      <c r="P75" s="316"/>
      <c r="Q75" s="316"/>
      <c r="R75" s="316"/>
      <c r="S75" s="316"/>
      <c r="T75" s="316"/>
      <c r="U75" s="316"/>
      <c r="V75" s="316"/>
      <c r="W75" s="316"/>
      <c r="X75" s="316"/>
      <c r="Y75" s="316"/>
      <c r="Z75" s="316"/>
      <c r="AA75" s="316"/>
      <c r="AB75" s="316"/>
      <c r="AC75" s="316"/>
      <c r="AD75" s="316"/>
      <c r="AE75" s="316"/>
      <c r="AF75" s="316"/>
      <c r="AG75" s="316"/>
      <c r="AH75" s="316"/>
      <c r="AI75" s="316"/>
      <c r="AJ75" s="316"/>
      <c r="AK75" s="316"/>
      <c r="AL75" s="405"/>
    </row>
    <row r="76" spans="1:38">
      <c r="P76" s="316"/>
      <c r="Q76" s="316"/>
      <c r="R76" s="316"/>
      <c r="S76" s="316"/>
      <c r="T76" s="316"/>
      <c r="U76" s="316"/>
      <c r="V76" s="316"/>
      <c r="W76" s="316"/>
      <c r="X76" s="316"/>
      <c r="Y76" s="316"/>
      <c r="Z76" s="316"/>
      <c r="AA76" s="316"/>
      <c r="AB76" s="316"/>
      <c r="AC76" s="316"/>
      <c r="AD76" s="316"/>
      <c r="AE76" s="316"/>
      <c r="AF76" s="316"/>
      <c r="AG76" s="316"/>
      <c r="AH76" s="316"/>
      <c r="AI76" s="316"/>
      <c r="AJ76" s="316"/>
      <c r="AK76" s="316"/>
      <c r="AL76" s="405"/>
    </row>
    <row r="77" spans="1:38">
      <c r="P77" s="316"/>
      <c r="Q77" s="316"/>
      <c r="R77" s="316"/>
      <c r="S77" s="316"/>
      <c r="T77" s="316"/>
      <c r="U77" s="316"/>
      <c r="V77" s="316"/>
      <c r="W77" s="316"/>
      <c r="X77" s="316"/>
      <c r="Y77" s="316"/>
      <c r="Z77" s="316"/>
      <c r="AA77" s="316"/>
      <c r="AB77" s="316"/>
      <c r="AC77" s="316"/>
      <c r="AD77" s="316"/>
      <c r="AE77" s="316"/>
      <c r="AF77" s="316"/>
      <c r="AG77" s="316"/>
      <c r="AH77" s="316"/>
      <c r="AI77" s="316"/>
      <c r="AJ77" s="316"/>
      <c r="AK77" s="316"/>
      <c r="AL77" s="405"/>
    </row>
    <row r="78" spans="1:38">
      <c r="P78" s="316"/>
      <c r="Q78" s="316"/>
      <c r="R78" s="316"/>
      <c r="S78" s="316"/>
      <c r="T78" s="316"/>
      <c r="U78" s="316"/>
      <c r="V78" s="316"/>
      <c r="W78" s="316"/>
      <c r="X78" s="316"/>
      <c r="Y78" s="316"/>
      <c r="Z78" s="316"/>
      <c r="AA78" s="316"/>
      <c r="AB78" s="316"/>
      <c r="AC78" s="316"/>
      <c r="AD78" s="316"/>
      <c r="AE78" s="316"/>
      <c r="AF78" s="316"/>
      <c r="AG78" s="316"/>
      <c r="AH78" s="316"/>
      <c r="AI78" s="316"/>
      <c r="AJ78" s="316"/>
      <c r="AK78" s="316"/>
      <c r="AL78" s="405"/>
    </row>
    <row r="79" spans="1:38">
      <c r="P79" s="316"/>
      <c r="Q79" s="316"/>
      <c r="R79" s="316"/>
      <c r="S79" s="316"/>
      <c r="T79" s="316"/>
      <c r="U79" s="316"/>
      <c r="V79" s="316"/>
      <c r="W79" s="316"/>
      <c r="X79" s="316"/>
      <c r="Y79" s="316"/>
      <c r="Z79" s="316"/>
      <c r="AA79" s="316"/>
      <c r="AB79" s="316"/>
      <c r="AC79" s="316"/>
      <c r="AD79" s="316"/>
      <c r="AE79" s="316"/>
      <c r="AF79" s="316"/>
      <c r="AG79" s="316"/>
      <c r="AH79" s="316"/>
      <c r="AI79" s="316"/>
      <c r="AJ79" s="316"/>
      <c r="AK79" s="316"/>
      <c r="AL79" s="405"/>
    </row>
    <row r="80" spans="1:38">
      <c r="P80" s="316"/>
      <c r="Q80" s="316"/>
      <c r="R80" s="316"/>
      <c r="S80" s="316"/>
      <c r="T80" s="316"/>
      <c r="U80" s="316"/>
      <c r="V80" s="316"/>
      <c r="W80" s="316"/>
      <c r="X80" s="316"/>
      <c r="Y80" s="316"/>
      <c r="Z80" s="316"/>
      <c r="AA80" s="316"/>
      <c r="AB80" s="316"/>
      <c r="AC80" s="316"/>
      <c r="AD80" s="316"/>
      <c r="AE80" s="316"/>
      <c r="AF80" s="316"/>
      <c r="AG80" s="316"/>
      <c r="AH80" s="316"/>
      <c r="AI80" s="316"/>
      <c r="AJ80" s="316"/>
      <c r="AK80" s="316"/>
      <c r="AL80" s="405"/>
    </row>
    <row r="81" spans="16:38">
      <c r="P81" s="316"/>
      <c r="Q81" s="316"/>
      <c r="R81" s="316"/>
      <c r="S81" s="316"/>
      <c r="T81" s="316"/>
      <c r="U81" s="316"/>
      <c r="V81" s="316"/>
      <c r="W81" s="316"/>
      <c r="X81" s="316"/>
      <c r="Y81" s="316"/>
      <c r="Z81" s="316"/>
      <c r="AA81" s="316"/>
      <c r="AB81" s="316"/>
      <c r="AC81" s="316"/>
      <c r="AD81" s="316"/>
      <c r="AE81" s="316"/>
      <c r="AF81" s="316"/>
      <c r="AG81" s="316"/>
      <c r="AH81" s="316"/>
      <c r="AI81" s="316"/>
      <c r="AJ81" s="316"/>
      <c r="AK81" s="316"/>
      <c r="AL81" s="405"/>
    </row>
    <row r="82" spans="16:38">
      <c r="P82" s="316"/>
      <c r="Q82" s="316"/>
      <c r="R82" s="316"/>
      <c r="S82" s="316"/>
      <c r="T82" s="316"/>
      <c r="U82" s="316"/>
      <c r="V82" s="316"/>
      <c r="W82" s="316"/>
      <c r="X82" s="316"/>
      <c r="Y82" s="316"/>
      <c r="Z82" s="316"/>
      <c r="AA82" s="316"/>
      <c r="AB82" s="316"/>
      <c r="AC82" s="316"/>
      <c r="AD82" s="316"/>
      <c r="AE82" s="316"/>
      <c r="AF82" s="316"/>
      <c r="AG82" s="316"/>
      <c r="AH82" s="316"/>
      <c r="AI82" s="316"/>
      <c r="AJ82" s="316"/>
      <c r="AK82" s="316"/>
      <c r="AL82" s="405"/>
    </row>
    <row r="83" spans="16:38">
      <c r="P83" s="316"/>
      <c r="Q83" s="316"/>
      <c r="R83" s="316"/>
      <c r="S83" s="316"/>
      <c r="T83" s="316"/>
      <c r="U83" s="316"/>
      <c r="V83" s="316"/>
      <c r="W83" s="316"/>
      <c r="X83" s="316"/>
      <c r="Y83" s="316"/>
      <c r="Z83" s="316"/>
      <c r="AA83" s="316"/>
      <c r="AB83" s="316"/>
      <c r="AC83" s="316"/>
      <c r="AD83" s="316"/>
      <c r="AE83" s="316"/>
      <c r="AF83" s="316"/>
      <c r="AG83" s="316"/>
      <c r="AH83" s="316"/>
      <c r="AI83" s="316"/>
      <c r="AJ83" s="316"/>
      <c r="AK83" s="316"/>
      <c r="AL83" s="405"/>
    </row>
    <row r="84" spans="16:38">
      <c r="P84" s="316"/>
      <c r="Q84" s="316"/>
      <c r="R84" s="316"/>
      <c r="S84" s="316"/>
      <c r="T84" s="316"/>
      <c r="U84" s="316"/>
      <c r="V84" s="316"/>
      <c r="W84" s="316"/>
      <c r="X84" s="316"/>
      <c r="Y84" s="316"/>
      <c r="Z84" s="316"/>
      <c r="AA84" s="316"/>
      <c r="AB84" s="316"/>
      <c r="AC84" s="316"/>
      <c r="AD84" s="316"/>
      <c r="AE84" s="316"/>
      <c r="AF84" s="316"/>
      <c r="AG84" s="316"/>
      <c r="AH84" s="316"/>
      <c r="AI84" s="316"/>
      <c r="AJ84" s="316"/>
      <c r="AK84" s="316"/>
      <c r="AL84" s="405"/>
    </row>
    <row r="85" spans="16:38">
      <c r="P85" s="316"/>
      <c r="Q85" s="316"/>
      <c r="R85" s="316"/>
      <c r="S85" s="316"/>
      <c r="T85" s="316"/>
      <c r="U85" s="316"/>
      <c r="V85" s="316"/>
      <c r="W85" s="316"/>
      <c r="X85" s="316"/>
      <c r="Y85" s="316"/>
      <c r="Z85" s="316"/>
      <c r="AA85" s="316"/>
      <c r="AB85" s="316"/>
      <c r="AC85" s="316"/>
      <c r="AD85" s="316"/>
      <c r="AE85" s="316"/>
      <c r="AF85" s="316"/>
      <c r="AG85" s="316"/>
      <c r="AH85" s="316"/>
      <c r="AI85" s="316"/>
      <c r="AJ85" s="316"/>
      <c r="AK85" s="316"/>
      <c r="AL85" s="405"/>
    </row>
    <row r="86" spans="16:38">
      <c r="P86" s="316"/>
      <c r="Q86" s="316"/>
      <c r="R86" s="316"/>
      <c r="S86" s="316"/>
      <c r="T86" s="316"/>
      <c r="U86" s="316"/>
      <c r="V86" s="316"/>
      <c r="W86" s="316"/>
      <c r="X86" s="316"/>
      <c r="Y86" s="316"/>
      <c r="Z86" s="316"/>
      <c r="AA86" s="316"/>
      <c r="AB86" s="316"/>
      <c r="AC86" s="316"/>
      <c r="AD86" s="316"/>
      <c r="AE86" s="316"/>
      <c r="AF86" s="316"/>
      <c r="AG86" s="316"/>
      <c r="AH86" s="316"/>
      <c r="AI86" s="316"/>
      <c r="AJ86" s="316"/>
      <c r="AK86" s="316"/>
      <c r="AL86" s="405"/>
    </row>
    <row r="87" spans="16:38">
      <c r="P87" s="316"/>
      <c r="Q87" s="316"/>
      <c r="R87" s="316"/>
      <c r="S87" s="316"/>
      <c r="T87" s="316"/>
      <c r="U87" s="316"/>
      <c r="V87" s="316"/>
      <c r="W87" s="316"/>
      <c r="X87" s="316"/>
      <c r="Y87" s="316"/>
      <c r="Z87" s="316"/>
      <c r="AA87" s="316"/>
      <c r="AB87" s="316"/>
      <c r="AC87" s="316"/>
      <c r="AD87" s="316"/>
      <c r="AE87" s="316"/>
      <c r="AF87" s="316"/>
      <c r="AG87" s="316"/>
      <c r="AH87" s="316"/>
      <c r="AI87" s="316"/>
      <c r="AJ87" s="316"/>
      <c r="AK87" s="316"/>
      <c r="AL87" s="405"/>
    </row>
    <row r="88" spans="16:38">
      <c r="P88" s="316"/>
      <c r="Q88" s="316"/>
      <c r="R88" s="316"/>
      <c r="S88" s="316"/>
      <c r="T88" s="316"/>
      <c r="U88" s="316"/>
      <c r="V88" s="316"/>
      <c r="W88" s="316"/>
      <c r="X88" s="316"/>
      <c r="Y88" s="316"/>
      <c r="Z88" s="316"/>
      <c r="AA88" s="316"/>
      <c r="AB88" s="316"/>
      <c r="AC88" s="316"/>
      <c r="AD88" s="316"/>
      <c r="AE88" s="316"/>
      <c r="AF88" s="316"/>
      <c r="AG88" s="316"/>
      <c r="AH88" s="316"/>
      <c r="AI88" s="316"/>
      <c r="AJ88" s="316"/>
      <c r="AK88" s="316"/>
      <c r="AL88" s="405"/>
    </row>
    <row r="89" spans="16:38">
      <c r="P89" s="316"/>
      <c r="Q89" s="316"/>
      <c r="R89" s="316"/>
      <c r="S89" s="316"/>
      <c r="T89" s="316"/>
      <c r="U89" s="316"/>
      <c r="V89" s="316"/>
      <c r="W89" s="316"/>
      <c r="X89" s="316"/>
      <c r="Y89" s="316"/>
      <c r="Z89" s="316"/>
      <c r="AA89" s="316"/>
      <c r="AB89" s="316"/>
      <c r="AC89" s="316"/>
      <c r="AD89" s="316"/>
      <c r="AE89" s="316"/>
      <c r="AF89" s="316"/>
      <c r="AG89" s="316"/>
      <c r="AH89" s="316"/>
      <c r="AI89" s="316"/>
      <c r="AJ89" s="316"/>
      <c r="AK89" s="316"/>
      <c r="AL89" s="405"/>
    </row>
    <row r="90" spans="16:38">
      <c r="P90" s="316"/>
      <c r="Q90" s="316"/>
      <c r="R90" s="316"/>
      <c r="S90" s="316"/>
      <c r="T90" s="316"/>
      <c r="U90" s="316"/>
      <c r="V90" s="316"/>
      <c r="W90" s="316"/>
      <c r="X90" s="316"/>
      <c r="Y90" s="316"/>
      <c r="Z90" s="316"/>
      <c r="AA90" s="316"/>
      <c r="AB90" s="316"/>
      <c r="AC90" s="316"/>
      <c r="AD90" s="316"/>
      <c r="AE90" s="316"/>
      <c r="AF90" s="316"/>
      <c r="AG90" s="316"/>
      <c r="AH90" s="316"/>
      <c r="AI90" s="316"/>
      <c r="AJ90" s="316"/>
      <c r="AK90" s="316"/>
      <c r="AL90" s="405"/>
    </row>
    <row r="91" spans="16:38">
      <c r="P91" s="316"/>
      <c r="Q91" s="316"/>
      <c r="R91" s="316"/>
      <c r="S91" s="316"/>
      <c r="T91" s="316"/>
      <c r="U91" s="316"/>
      <c r="V91" s="316"/>
      <c r="W91" s="316"/>
      <c r="X91" s="316"/>
      <c r="Y91" s="316"/>
      <c r="Z91" s="316"/>
      <c r="AA91" s="316"/>
      <c r="AB91" s="316"/>
      <c r="AC91" s="316"/>
      <c r="AD91" s="316"/>
      <c r="AE91" s="316"/>
      <c r="AF91" s="316"/>
      <c r="AG91" s="316"/>
      <c r="AH91" s="316"/>
      <c r="AI91" s="316"/>
      <c r="AJ91" s="316"/>
      <c r="AK91" s="316"/>
      <c r="AL91" s="405"/>
    </row>
    <row r="92" spans="16:38">
      <c r="P92" s="316"/>
      <c r="Q92" s="316"/>
      <c r="R92" s="316"/>
      <c r="S92" s="316"/>
      <c r="T92" s="316"/>
      <c r="U92" s="316"/>
      <c r="V92" s="316"/>
      <c r="W92" s="316"/>
      <c r="X92" s="316"/>
      <c r="Y92" s="316"/>
      <c r="Z92" s="316"/>
      <c r="AA92" s="316"/>
      <c r="AB92" s="316"/>
      <c r="AC92" s="316"/>
      <c r="AD92" s="316"/>
      <c r="AE92" s="316"/>
      <c r="AF92" s="316"/>
      <c r="AG92" s="316"/>
      <c r="AH92" s="316"/>
      <c r="AI92" s="316"/>
      <c r="AJ92" s="316"/>
      <c r="AK92" s="316"/>
      <c r="AL92" s="405"/>
    </row>
    <row r="93" spans="16:38">
      <c r="P93" s="316"/>
      <c r="Q93" s="316"/>
      <c r="R93" s="316"/>
      <c r="S93" s="316"/>
      <c r="T93" s="316"/>
      <c r="U93" s="316"/>
      <c r="V93" s="316"/>
      <c r="W93" s="316"/>
      <c r="X93" s="316"/>
      <c r="Y93" s="316"/>
      <c r="Z93" s="316"/>
      <c r="AA93" s="316"/>
      <c r="AB93" s="316"/>
      <c r="AC93" s="316"/>
      <c r="AD93" s="316"/>
      <c r="AE93" s="316"/>
      <c r="AF93" s="316"/>
      <c r="AG93" s="316"/>
      <c r="AH93" s="316"/>
      <c r="AI93" s="316"/>
      <c r="AJ93" s="316"/>
      <c r="AK93" s="316"/>
      <c r="AL93" s="405"/>
    </row>
    <row r="94" spans="16:38">
      <c r="P94" s="316"/>
      <c r="Q94" s="316"/>
      <c r="R94" s="316"/>
      <c r="S94" s="316"/>
      <c r="T94" s="316"/>
      <c r="U94" s="316"/>
      <c r="V94" s="316"/>
      <c r="W94" s="316"/>
      <c r="X94" s="316"/>
      <c r="Y94" s="316"/>
      <c r="Z94" s="316"/>
      <c r="AA94" s="316"/>
      <c r="AB94" s="316"/>
      <c r="AC94" s="316"/>
      <c r="AD94" s="316"/>
      <c r="AE94" s="316"/>
      <c r="AF94" s="316"/>
      <c r="AG94" s="316"/>
      <c r="AH94" s="316"/>
      <c r="AI94" s="316"/>
      <c r="AJ94" s="316"/>
      <c r="AK94" s="316"/>
      <c r="AL94" s="405"/>
    </row>
    <row r="95" spans="16:38">
      <c r="P95" s="316"/>
      <c r="Q95" s="316"/>
      <c r="R95" s="316"/>
      <c r="S95" s="316"/>
      <c r="T95" s="316"/>
      <c r="U95" s="316"/>
      <c r="V95" s="316"/>
      <c r="W95" s="316"/>
      <c r="X95" s="316"/>
      <c r="Y95" s="316"/>
      <c r="Z95" s="316"/>
      <c r="AA95" s="316"/>
      <c r="AB95" s="316"/>
      <c r="AC95" s="316"/>
      <c r="AD95" s="316"/>
      <c r="AE95" s="316"/>
      <c r="AF95" s="316"/>
      <c r="AG95" s="316"/>
      <c r="AH95" s="316"/>
      <c r="AI95" s="316"/>
      <c r="AJ95" s="316"/>
      <c r="AK95" s="316"/>
      <c r="AL95" s="405"/>
    </row>
    <row r="96" spans="16:38">
      <c r="P96" s="316"/>
      <c r="Q96" s="316"/>
      <c r="R96" s="316"/>
      <c r="S96" s="316"/>
      <c r="T96" s="316"/>
      <c r="U96" s="316"/>
      <c r="V96" s="316"/>
      <c r="W96" s="316"/>
      <c r="X96" s="316"/>
      <c r="Y96" s="316"/>
      <c r="Z96" s="316"/>
      <c r="AA96" s="316"/>
      <c r="AB96" s="316"/>
      <c r="AC96" s="316"/>
      <c r="AD96" s="316"/>
      <c r="AE96" s="316"/>
      <c r="AF96" s="316"/>
      <c r="AG96" s="316"/>
      <c r="AH96" s="316"/>
      <c r="AI96" s="316"/>
      <c r="AJ96" s="316"/>
      <c r="AK96" s="316"/>
      <c r="AL96" s="405"/>
    </row>
    <row r="97" spans="16:38">
      <c r="P97" s="316"/>
      <c r="Q97" s="316"/>
      <c r="R97" s="316"/>
      <c r="S97" s="316"/>
      <c r="T97" s="316"/>
      <c r="U97" s="316"/>
      <c r="V97" s="316"/>
      <c r="W97" s="316"/>
      <c r="X97" s="316"/>
      <c r="Y97" s="316"/>
      <c r="Z97" s="316"/>
      <c r="AA97" s="316"/>
      <c r="AB97" s="316"/>
      <c r="AC97" s="316"/>
      <c r="AD97" s="316"/>
      <c r="AE97" s="316"/>
      <c r="AF97" s="316"/>
      <c r="AG97" s="316"/>
      <c r="AH97" s="316"/>
      <c r="AI97" s="316"/>
      <c r="AJ97" s="316"/>
      <c r="AK97" s="316"/>
      <c r="AL97" s="405"/>
    </row>
    <row r="98" spans="16:38">
      <c r="P98" s="316"/>
      <c r="Q98" s="316"/>
      <c r="R98" s="316"/>
      <c r="S98" s="316"/>
      <c r="T98" s="316"/>
      <c r="U98" s="316"/>
      <c r="V98" s="316"/>
      <c r="W98" s="316"/>
      <c r="X98" s="316"/>
      <c r="Y98" s="316"/>
      <c r="Z98" s="316"/>
      <c r="AA98" s="316"/>
      <c r="AB98" s="316"/>
      <c r="AC98" s="316"/>
      <c r="AD98" s="316"/>
      <c r="AE98" s="316"/>
      <c r="AF98" s="316"/>
      <c r="AG98" s="316"/>
      <c r="AH98" s="316"/>
      <c r="AI98" s="316"/>
      <c r="AJ98" s="316"/>
      <c r="AK98" s="316"/>
      <c r="AL98" s="405"/>
    </row>
    <row r="99" spans="16:38">
      <c r="P99" s="316"/>
      <c r="Q99" s="316"/>
      <c r="R99" s="316"/>
      <c r="S99" s="316"/>
      <c r="T99" s="316"/>
      <c r="U99" s="316"/>
      <c r="V99" s="316"/>
      <c r="W99" s="316"/>
      <c r="X99" s="316"/>
      <c r="Y99" s="316"/>
      <c r="Z99" s="316"/>
      <c r="AA99" s="316"/>
      <c r="AB99" s="316"/>
      <c r="AC99" s="316"/>
      <c r="AD99" s="316"/>
      <c r="AE99" s="316"/>
      <c r="AF99" s="316"/>
      <c r="AG99" s="316"/>
      <c r="AH99" s="316"/>
      <c r="AI99" s="316"/>
      <c r="AJ99" s="316"/>
      <c r="AK99" s="316"/>
      <c r="AL99" s="405"/>
    </row>
    <row r="100" spans="16:38">
      <c r="P100" s="316"/>
      <c r="Q100" s="316"/>
      <c r="R100" s="316"/>
      <c r="S100" s="316"/>
      <c r="T100" s="316"/>
      <c r="U100" s="316"/>
      <c r="V100" s="316"/>
      <c r="W100" s="316"/>
      <c r="X100" s="316"/>
      <c r="Y100" s="316"/>
      <c r="Z100" s="316"/>
      <c r="AA100" s="316"/>
      <c r="AB100" s="316"/>
      <c r="AC100" s="316"/>
      <c r="AD100" s="316"/>
      <c r="AE100" s="316"/>
      <c r="AF100" s="316"/>
      <c r="AG100" s="316"/>
      <c r="AH100" s="316"/>
      <c r="AI100" s="316"/>
      <c r="AJ100" s="316"/>
      <c r="AK100" s="316"/>
      <c r="AL100" s="405"/>
    </row>
    <row r="101" spans="16:38">
      <c r="P101" s="316"/>
      <c r="Q101" s="316"/>
      <c r="R101" s="316"/>
      <c r="S101" s="316"/>
      <c r="T101" s="316"/>
      <c r="U101" s="316"/>
      <c r="V101" s="316"/>
      <c r="W101" s="316"/>
      <c r="X101" s="316"/>
      <c r="Y101" s="316"/>
      <c r="Z101" s="316"/>
      <c r="AA101" s="316"/>
      <c r="AB101" s="316"/>
      <c r="AC101" s="316"/>
      <c r="AD101" s="316"/>
      <c r="AE101" s="316"/>
      <c r="AF101" s="316"/>
      <c r="AG101" s="316"/>
      <c r="AH101" s="316"/>
      <c r="AI101" s="316"/>
      <c r="AJ101" s="316"/>
      <c r="AK101" s="316"/>
      <c r="AL101" s="405"/>
    </row>
    <row r="102" spans="16:38">
      <c r="P102" s="316"/>
      <c r="Q102" s="316"/>
      <c r="R102" s="316"/>
      <c r="S102" s="316"/>
      <c r="T102" s="316"/>
      <c r="U102" s="316"/>
      <c r="V102" s="316"/>
      <c r="W102" s="316"/>
      <c r="X102" s="316"/>
      <c r="Y102" s="316"/>
      <c r="Z102" s="316"/>
      <c r="AA102" s="316"/>
      <c r="AB102" s="316"/>
      <c r="AC102" s="316"/>
      <c r="AD102" s="316"/>
      <c r="AE102" s="316"/>
      <c r="AF102" s="316"/>
      <c r="AG102" s="316"/>
      <c r="AH102" s="316"/>
      <c r="AI102" s="316"/>
      <c r="AJ102" s="316"/>
      <c r="AK102" s="316"/>
      <c r="AL102" s="405"/>
    </row>
    <row r="103" spans="16:38">
      <c r="P103" s="316"/>
      <c r="Q103" s="316"/>
      <c r="R103" s="316"/>
      <c r="S103" s="316"/>
      <c r="T103" s="316"/>
      <c r="U103" s="316"/>
      <c r="V103" s="316"/>
      <c r="W103" s="316"/>
      <c r="X103" s="316"/>
      <c r="Y103" s="316"/>
      <c r="Z103" s="316"/>
      <c r="AA103" s="316"/>
      <c r="AB103" s="316"/>
      <c r="AC103" s="316"/>
      <c r="AD103" s="316"/>
      <c r="AE103" s="316"/>
      <c r="AF103" s="316"/>
      <c r="AG103" s="316"/>
      <c r="AH103" s="316"/>
      <c r="AI103" s="316"/>
      <c r="AJ103" s="316"/>
      <c r="AK103" s="316"/>
      <c r="AL103" s="405"/>
    </row>
    <row r="104" spans="16:38">
      <c r="P104" s="316"/>
      <c r="Q104" s="316"/>
      <c r="R104" s="316"/>
      <c r="S104" s="316"/>
      <c r="T104" s="316"/>
      <c r="U104" s="316"/>
      <c r="V104" s="316"/>
      <c r="W104" s="316"/>
      <c r="X104" s="316"/>
      <c r="Y104" s="316"/>
      <c r="Z104" s="316"/>
      <c r="AA104" s="316"/>
      <c r="AB104" s="316"/>
      <c r="AC104" s="316"/>
      <c r="AD104" s="316"/>
      <c r="AE104" s="316"/>
      <c r="AF104" s="316"/>
      <c r="AG104" s="316"/>
      <c r="AH104" s="316"/>
      <c r="AI104" s="316"/>
      <c r="AJ104" s="316"/>
      <c r="AK104" s="316"/>
      <c r="AL104" s="405"/>
    </row>
    <row r="105" spans="16:38">
      <c r="P105" s="316"/>
      <c r="Q105" s="316"/>
      <c r="R105" s="316"/>
      <c r="S105" s="316"/>
      <c r="T105" s="316"/>
      <c r="U105" s="316"/>
      <c r="V105" s="316"/>
      <c r="W105" s="316"/>
      <c r="X105" s="316"/>
      <c r="Y105" s="316"/>
      <c r="Z105" s="316"/>
      <c r="AA105" s="316"/>
      <c r="AB105" s="316"/>
      <c r="AC105" s="316"/>
      <c r="AD105" s="316"/>
      <c r="AE105" s="316"/>
      <c r="AF105" s="316"/>
      <c r="AG105" s="316"/>
      <c r="AH105" s="316"/>
      <c r="AI105" s="316"/>
      <c r="AJ105" s="316"/>
      <c r="AK105" s="316"/>
      <c r="AL105" s="405"/>
    </row>
    <row r="106" spans="16:38">
      <c r="P106" s="316"/>
      <c r="Q106" s="316"/>
      <c r="R106" s="316"/>
      <c r="S106" s="316"/>
      <c r="T106" s="316"/>
      <c r="U106" s="316"/>
      <c r="V106" s="316"/>
      <c r="W106" s="316"/>
      <c r="X106" s="316"/>
      <c r="Y106" s="316"/>
      <c r="Z106" s="316"/>
      <c r="AA106" s="316"/>
      <c r="AB106" s="316"/>
      <c r="AC106" s="316"/>
      <c r="AD106" s="316"/>
      <c r="AE106" s="316"/>
      <c r="AF106" s="316"/>
      <c r="AG106" s="316"/>
      <c r="AH106" s="316"/>
      <c r="AI106" s="316"/>
      <c r="AJ106" s="316"/>
      <c r="AK106" s="316"/>
      <c r="AL106" s="405"/>
    </row>
    <row r="107" spans="16:38">
      <c r="P107" s="316"/>
      <c r="Q107" s="316"/>
      <c r="R107" s="316"/>
      <c r="S107" s="316"/>
      <c r="T107" s="316"/>
      <c r="U107" s="316"/>
      <c r="V107" s="316"/>
      <c r="W107" s="316"/>
      <c r="X107" s="316"/>
      <c r="Y107" s="316"/>
      <c r="Z107" s="316"/>
      <c r="AA107" s="316"/>
      <c r="AB107" s="316"/>
      <c r="AC107" s="316"/>
      <c r="AD107" s="316"/>
      <c r="AE107" s="316"/>
      <c r="AF107" s="316"/>
      <c r="AG107" s="316"/>
      <c r="AH107" s="316"/>
      <c r="AI107" s="316"/>
      <c r="AJ107" s="316"/>
      <c r="AK107" s="316"/>
      <c r="AL107" s="405"/>
    </row>
    <row r="108" spans="16:38">
      <c r="P108" s="316"/>
      <c r="Q108" s="316"/>
      <c r="R108" s="316"/>
      <c r="S108" s="316"/>
      <c r="T108" s="316"/>
      <c r="U108" s="316"/>
      <c r="V108" s="316"/>
      <c r="W108" s="316"/>
      <c r="X108" s="316"/>
      <c r="Y108" s="316"/>
      <c r="Z108" s="316"/>
      <c r="AA108" s="316"/>
      <c r="AB108" s="316"/>
      <c r="AC108" s="316"/>
      <c r="AD108" s="316"/>
      <c r="AE108" s="316"/>
      <c r="AF108" s="316"/>
      <c r="AG108" s="316"/>
      <c r="AH108" s="316"/>
      <c r="AI108" s="316"/>
      <c r="AJ108" s="316"/>
      <c r="AK108" s="316"/>
      <c r="AL108" s="405"/>
    </row>
    <row r="109" spans="16:38">
      <c r="P109" s="316"/>
      <c r="Q109" s="316"/>
      <c r="R109" s="316"/>
      <c r="S109" s="316"/>
      <c r="T109" s="316"/>
      <c r="U109" s="316"/>
      <c r="V109" s="316"/>
      <c r="W109" s="316"/>
      <c r="X109" s="316"/>
      <c r="Y109" s="316"/>
      <c r="Z109" s="316"/>
      <c r="AA109" s="316"/>
      <c r="AB109" s="316"/>
      <c r="AC109" s="316"/>
      <c r="AD109" s="316"/>
      <c r="AE109" s="316"/>
      <c r="AF109" s="316"/>
      <c r="AG109" s="316"/>
      <c r="AH109" s="316"/>
      <c r="AI109" s="316"/>
      <c r="AJ109" s="316"/>
      <c r="AK109" s="316"/>
      <c r="AL109" s="405"/>
    </row>
    <row r="110" spans="16:38">
      <c r="P110" s="316"/>
      <c r="Q110" s="316"/>
      <c r="R110" s="316"/>
      <c r="S110" s="316"/>
      <c r="T110" s="316"/>
      <c r="U110" s="316"/>
      <c r="V110" s="316"/>
      <c r="W110" s="316"/>
      <c r="X110" s="316"/>
      <c r="Y110" s="316"/>
      <c r="Z110" s="316"/>
      <c r="AA110" s="316"/>
      <c r="AB110" s="316"/>
      <c r="AC110" s="316"/>
      <c r="AD110" s="316"/>
      <c r="AE110" s="316"/>
      <c r="AF110" s="316"/>
      <c r="AG110" s="316"/>
      <c r="AH110" s="316"/>
      <c r="AI110" s="316"/>
      <c r="AJ110" s="316"/>
      <c r="AK110" s="316"/>
      <c r="AL110" s="405"/>
    </row>
    <row r="111" spans="16:38">
      <c r="P111" s="316"/>
      <c r="Q111" s="316"/>
      <c r="R111" s="316"/>
      <c r="S111" s="316"/>
      <c r="T111" s="316"/>
      <c r="U111" s="316"/>
      <c r="V111" s="316"/>
      <c r="W111" s="316"/>
      <c r="X111" s="316"/>
      <c r="Y111" s="316"/>
      <c r="Z111" s="316"/>
      <c r="AA111" s="316"/>
      <c r="AB111" s="316"/>
      <c r="AC111" s="316"/>
      <c r="AD111" s="316"/>
      <c r="AE111" s="316"/>
      <c r="AF111" s="316"/>
      <c r="AG111" s="316"/>
      <c r="AH111" s="316"/>
      <c r="AI111" s="316"/>
      <c r="AJ111" s="316"/>
      <c r="AK111" s="316"/>
      <c r="AL111" s="405"/>
    </row>
    <row r="112" spans="16:38">
      <c r="P112" s="316"/>
      <c r="Q112" s="316"/>
      <c r="R112" s="316"/>
      <c r="S112" s="316"/>
      <c r="T112" s="316"/>
      <c r="U112" s="316"/>
      <c r="V112" s="316"/>
      <c r="W112" s="316"/>
      <c r="X112" s="316"/>
      <c r="Y112" s="316"/>
      <c r="Z112" s="316"/>
      <c r="AA112" s="316"/>
      <c r="AB112" s="316"/>
      <c r="AC112" s="316"/>
      <c r="AD112" s="316"/>
      <c r="AE112" s="316"/>
      <c r="AF112" s="316"/>
      <c r="AG112" s="316"/>
      <c r="AH112" s="316"/>
      <c r="AI112" s="316"/>
      <c r="AJ112" s="316"/>
      <c r="AK112" s="316"/>
      <c r="AL112" s="405"/>
    </row>
    <row r="113" spans="16:38">
      <c r="P113" s="316"/>
      <c r="Q113" s="316"/>
      <c r="R113" s="316"/>
      <c r="S113" s="316"/>
      <c r="T113" s="316"/>
      <c r="U113" s="316"/>
      <c r="V113" s="316"/>
      <c r="W113" s="316"/>
      <c r="X113" s="316"/>
      <c r="Y113" s="316"/>
      <c r="Z113" s="316"/>
      <c r="AA113" s="316"/>
      <c r="AB113" s="316"/>
      <c r="AC113" s="316"/>
      <c r="AD113" s="316"/>
      <c r="AE113" s="316"/>
      <c r="AF113" s="316"/>
      <c r="AG113" s="316"/>
      <c r="AH113" s="316"/>
      <c r="AI113" s="316"/>
      <c r="AJ113" s="316"/>
      <c r="AK113" s="316"/>
      <c r="AL113" s="405"/>
    </row>
    <row r="114" spans="16:38">
      <c r="P114" s="316"/>
      <c r="Q114" s="316"/>
      <c r="R114" s="316"/>
      <c r="S114" s="316"/>
      <c r="T114" s="316"/>
      <c r="U114" s="316"/>
      <c r="V114" s="316"/>
      <c r="W114" s="316"/>
      <c r="X114" s="316"/>
      <c r="Y114" s="316"/>
      <c r="Z114" s="316"/>
      <c r="AA114" s="316"/>
      <c r="AB114" s="316"/>
      <c r="AC114" s="316"/>
      <c r="AD114" s="316"/>
      <c r="AE114" s="316"/>
      <c r="AF114" s="316"/>
      <c r="AG114" s="316"/>
      <c r="AH114" s="316"/>
      <c r="AI114" s="316"/>
      <c r="AJ114" s="316"/>
      <c r="AK114" s="316"/>
      <c r="AL114" s="405"/>
    </row>
    <row r="115" spans="16:38">
      <c r="P115" s="316"/>
      <c r="Q115" s="316"/>
      <c r="R115" s="316"/>
      <c r="S115" s="316"/>
      <c r="T115" s="316"/>
      <c r="U115" s="316"/>
      <c r="V115" s="316"/>
      <c r="W115" s="316"/>
      <c r="X115" s="316"/>
      <c r="Y115" s="316"/>
      <c r="Z115" s="316"/>
      <c r="AA115" s="316"/>
      <c r="AB115" s="316"/>
      <c r="AC115" s="316"/>
      <c r="AD115" s="316"/>
      <c r="AE115" s="316"/>
      <c r="AF115" s="316"/>
      <c r="AG115" s="316"/>
      <c r="AH115" s="316"/>
      <c r="AI115" s="316"/>
      <c r="AJ115" s="316"/>
      <c r="AK115" s="316"/>
      <c r="AL115" s="405"/>
    </row>
    <row r="116" spans="16:38">
      <c r="P116" s="316"/>
      <c r="Q116" s="316"/>
      <c r="R116" s="316"/>
      <c r="S116" s="316"/>
      <c r="T116" s="316"/>
      <c r="U116" s="316"/>
      <c r="V116" s="316"/>
      <c r="W116" s="316"/>
      <c r="X116" s="316"/>
      <c r="Y116" s="316"/>
      <c r="Z116" s="316"/>
      <c r="AA116" s="316"/>
      <c r="AB116" s="316"/>
      <c r="AC116" s="316"/>
      <c r="AD116" s="316"/>
      <c r="AE116" s="316"/>
      <c r="AF116" s="316"/>
      <c r="AG116" s="316"/>
      <c r="AH116" s="316"/>
      <c r="AI116" s="316"/>
      <c r="AJ116" s="316"/>
      <c r="AK116" s="316"/>
      <c r="AL116" s="405"/>
    </row>
    <row r="117" spans="16:38">
      <c r="P117" s="316"/>
      <c r="Q117" s="316"/>
      <c r="R117" s="316"/>
      <c r="S117" s="316"/>
      <c r="T117" s="316"/>
      <c r="U117" s="316"/>
      <c r="V117" s="316"/>
      <c r="W117" s="316"/>
      <c r="X117" s="316"/>
      <c r="Y117" s="316"/>
      <c r="Z117" s="316"/>
      <c r="AA117" s="316"/>
      <c r="AB117" s="316"/>
      <c r="AC117" s="316"/>
      <c r="AD117" s="316"/>
      <c r="AE117" s="316"/>
      <c r="AF117" s="316"/>
      <c r="AG117" s="316"/>
      <c r="AH117" s="316"/>
      <c r="AI117" s="316"/>
      <c r="AJ117" s="316"/>
      <c r="AK117" s="316"/>
      <c r="AL117" s="405"/>
    </row>
    <row r="118" spans="16:38">
      <c r="P118" s="316"/>
      <c r="Q118" s="316"/>
      <c r="R118" s="316"/>
      <c r="S118" s="316"/>
      <c r="T118" s="316"/>
      <c r="U118" s="316"/>
      <c r="V118" s="316"/>
      <c r="W118" s="316"/>
      <c r="X118" s="316"/>
      <c r="Y118" s="316"/>
      <c r="Z118" s="316"/>
      <c r="AA118" s="316"/>
      <c r="AB118" s="316"/>
      <c r="AC118" s="316"/>
      <c r="AD118" s="316"/>
      <c r="AE118" s="316"/>
      <c r="AF118" s="316"/>
      <c r="AG118" s="316"/>
      <c r="AH118" s="316"/>
      <c r="AI118" s="316"/>
      <c r="AJ118" s="316"/>
      <c r="AK118" s="316"/>
      <c r="AL118" s="405"/>
    </row>
    <row r="119" spans="16:38">
      <c r="P119" s="316"/>
      <c r="Q119" s="316"/>
      <c r="R119" s="316"/>
      <c r="S119" s="316"/>
      <c r="T119" s="316"/>
      <c r="U119" s="316"/>
      <c r="V119" s="316"/>
      <c r="W119" s="316"/>
      <c r="X119" s="316"/>
      <c r="Y119" s="316"/>
      <c r="Z119" s="316"/>
      <c r="AA119" s="316"/>
      <c r="AB119" s="316"/>
      <c r="AC119" s="316"/>
      <c r="AD119" s="316"/>
      <c r="AE119" s="316"/>
      <c r="AF119" s="316"/>
      <c r="AG119" s="316"/>
      <c r="AH119" s="316"/>
      <c r="AI119" s="316"/>
      <c r="AJ119" s="316"/>
      <c r="AK119" s="316"/>
      <c r="AL119" s="405"/>
    </row>
    <row r="120" spans="16:38">
      <c r="P120" s="316"/>
      <c r="Q120" s="316"/>
      <c r="R120" s="316"/>
      <c r="S120" s="316"/>
      <c r="T120" s="316"/>
      <c r="U120" s="316"/>
      <c r="V120" s="316"/>
      <c r="W120" s="316"/>
      <c r="X120" s="316"/>
      <c r="Y120" s="316"/>
      <c r="Z120" s="316"/>
      <c r="AA120" s="316"/>
      <c r="AB120" s="316"/>
      <c r="AC120" s="316"/>
      <c r="AD120" s="316"/>
      <c r="AE120" s="316"/>
      <c r="AF120" s="316"/>
      <c r="AG120" s="316"/>
      <c r="AH120" s="316"/>
      <c r="AI120" s="316"/>
      <c r="AJ120" s="316"/>
      <c r="AK120" s="316"/>
      <c r="AL120" s="405"/>
    </row>
    <row r="121" spans="16:38">
      <c r="P121" s="316"/>
      <c r="Q121" s="316"/>
      <c r="R121" s="316"/>
      <c r="S121" s="316"/>
      <c r="T121" s="316"/>
      <c r="U121" s="316"/>
      <c r="V121" s="316"/>
      <c r="W121" s="316"/>
      <c r="X121" s="316"/>
      <c r="Y121" s="316"/>
      <c r="Z121" s="316"/>
      <c r="AA121" s="316"/>
      <c r="AB121" s="316"/>
      <c r="AC121" s="316"/>
      <c r="AD121" s="316"/>
      <c r="AE121" s="316"/>
      <c r="AF121" s="316"/>
      <c r="AG121" s="316"/>
      <c r="AH121" s="316"/>
      <c r="AI121" s="316"/>
      <c r="AJ121" s="316"/>
      <c r="AK121" s="316"/>
      <c r="AL121" s="405"/>
    </row>
    <row r="122" spans="16:38">
      <c r="P122" s="316"/>
      <c r="Q122" s="316"/>
      <c r="R122" s="316"/>
      <c r="S122" s="316"/>
      <c r="T122" s="316"/>
      <c r="U122" s="316"/>
      <c r="V122" s="316"/>
      <c r="W122" s="316"/>
      <c r="X122" s="316"/>
      <c r="Y122" s="316"/>
      <c r="Z122" s="316"/>
      <c r="AA122" s="316"/>
      <c r="AB122" s="316"/>
      <c r="AC122" s="316"/>
      <c r="AD122" s="316"/>
      <c r="AE122" s="316"/>
      <c r="AF122" s="316"/>
      <c r="AG122" s="316"/>
      <c r="AH122" s="316"/>
      <c r="AI122" s="316"/>
      <c r="AJ122" s="316"/>
      <c r="AK122" s="316"/>
      <c r="AL122" s="405"/>
    </row>
    <row r="123" spans="16:38">
      <c r="P123" s="316"/>
      <c r="Q123" s="316"/>
      <c r="R123" s="316"/>
      <c r="S123" s="316"/>
      <c r="T123" s="316"/>
      <c r="U123" s="316"/>
      <c r="V123" s="316"/>
      <c r="W123" s="316"/>
      <c r="X123" s="316"/>
      <c r="Y123" s="316"/>
      <c r="Z123" s="316"/>
      <c r="AA123" s="316"/>
      <c r="AB123" s="316"/>
      <c r="AC123" s="316"/>
      <c r="AD123" s="316"/>
      <c r="AE123" s="316"/>
      <c r="AF123" s="316"/>
      <c r="AG123" s="316"/>
      <c r="AH123" s="316"/>
      <c r="AI123" s="316"/>
      <c r="AJ123" s="316"/>
      <c r="AK123" s="316"/>
      <c r="AL123" s="405"/>
    </row>
    <row r="124" spans="16:38">
      <c r="P124" s="316"/>
      <c r="Q124" s="316"/>
      <c r="R124" s="316"/>
      <c r="S124" s="316"/>
      <c r="T124" s="316"/>
      <c r="U124" s="316"/>
      <c r="V124" s="316"/>
      <c r="W124" s="316"/>
      <c r="X124" s="316"/>
      <c r="Y124" s="316"/>
      <c r="Z124" s="316"/>
      <c r="AA124" s="316"/>
      <c r="AB124" s="316"/>
      <c r="AC124" s="316"/>
      <c r="AD124" s="316"/>
      <c r="AE124" s="316"/>
      <c r="AF124" s="316"/>
      <c r="AG124" s="316"/>
      <c r="AH124" s="316"/>
      <c r="AI124" s="316"/>
      <c r="AJ124" s="316"/>
      <c r="AK124" s="316"/>
      <c r="AL124" s="405"/>
    </row>
    <row r="125" spans="16:38">
      <c r="P125" s="316"/>
      <c r="Q125" s="316"/>
      <c r="R125" s="316"/>
      <c r="S125" s="316"/>
      <c r="T125" s="316"/>
      <c r="U125" s="316"/>
      <c r="V125" s="316"/>
      <c r="W125" s="316"/>
      <c r="X125" s="316"/>
      <c r="Y125" s="316"/>
      <c r="Z125" s="316"/>
      <c r="AA125" s="316"/>
      <c r="AB125" s="316"/>
      <c r="AC125" s="316"/>
      <c r="AD125" s="316"/>
      <c r="AE125" s="316"/>
      <c r="AF125" s="316"/>
      <c r="AG125" s="316"/>
      <c r="AH125" s="316"/>
      <c r="AI125" s="316"/>
      <c r="AJ125" s="316"/>
      <c r="AK125" s="316"/>
      <c r="AL125" s="405"/>
    </row>
    <row r="126" spans="16:38">
      <c r="P126" s="316"/>
      <c r="Q126" s="316"/>
      <c r="R126" s="316"/>
      <c r="S126" s="316"/>
      <c r="T126" s="316"/>
      <c r="U126" s="316"/>
      <c r="V126" s="316"/>
      <c r="W126" s="316"/>
      <c r="X126" s="316"/>
      <c r="Y126" s="316"/>
      <c r="Z126" s="316"/>
      <c r="AA126" s="316"/>
      <c r="AB126" s="316"/>
      <c r="AC126" s="316"/>
      <c r="AD126" s="316"/>
      <c r="AE126" s="316"/>
      <c r="AF126" s="316"/>
      <c r="AG126" s="316"/>
      <c r="AH126" s="316"/>
      <c r="AI126" s="316"/>
      <c r="AJ126" s="316"/>
      <c r="AK126" s="316"/>
      <c r="AL126" s="405"/>
    </row>
    <row r="127" spans="16:38">
      <c r="P127" s="316"/>
      <c r="Q127" s="316"/>
      <c r="R127" s="316"/>
      <c r="S127" s="316"/>
      <c r="T127" s="316"/>
      <c r="U127" s="316"/>
      <c r="V127" s="316"/>
      <c r="W127" s="316"/>
      <c r="X127" s="316"/>
      <c r="Y127" s="316"/>
      <c r="Z127" s="316"/>
      <c r="AA127" s="316"/>
      <c r="AB127" s="316"/>
      <c r="AC127" s="316"/>
      <c r="AD127" s="316"/>
      <c r="AE127" s="316"/>
      <c r="AF127" s="316"/>
      <c r="AG127" s="316"/>
      <c r="AH127" s="316"/>
      <c r="AI127" s="316"/>
      <c r="AJ127" s="316"/>
      <c r="AK127" s="316"/>
      <c r="AL127" s="405"/>
    </row>
    <row r="128" spans="16:38">
      <c r="P128" s="316"/>
      <c r="Q128" s="316"/>
      <c r="R128" s="316"/>
      <c r="S128" s="316"/>
      <c r="T128" s="316"/>
      <c r="U128" s="316"/>
      <c r="V128" s="316"/>
      <c r="W128" s="316"/>
      <c r="X128" s="316"/>
      <c r="Y128" s="316"/>
      <c r="Z128" s="316"/>
      <c r="AA128" s="316"/>
      <c r="AB128" s="316"/>
      <c r="AC128" s="316"/>
      <c r="AD128" s="316"/>
      <c r="AE128" s="316"/>
      <c r="AF128" s="316"/>
      <c r="AG128" s="316"/>
      <c r="AH128" s="316"/>
      <c r="AI128" s="316"/>
      <c r="AJ128" s="316"/>
      <c r="AK128" s="316"/>
      <c r="AL128" s="405"/>
    </row>
    <row r="129" spans="2:38">
      <c r="P129" s="316"/>
      <c r="Q129" s="316"/>
      <c r="R129" s="316"/>
      <c r="S129" s="316"/>
      <c r="T129" s="316"/>
      <c r="U129" s="316"/>
      <c r="V129" s="316"/>
      <c r="W129" s="316"/>
      <c r="X129" s="316"/>
      <c r="Y129" s="316"/>
      <c r="Z129" s="316"/>
      <c r="AA129" s="316"/>
      <c r="AB129" s="316"/>
      <c r="AC129" s="316"/>
      <c r="AD129" s="316"/>
      <c r="AE129" s="316"/>
      <c r="AF129" s="316"/>
      <c r="AG129" s="316"/>
      <c r="AH129" s="316"/>
      <c r="AI129" s="316"/>
      <c r="AJ129" s="316"/>
      <c r="AK129" s="316"/>
      <c r="AL129" s="405"/>
    </row>
    <row r="130" spans="2:38">
      <c r="P130" s="316"/>
      <c r="Q130" s="316"/>
      <c r="R130" s="316"/>
      <c r="S130" s="316"/>
      <c r="T130" s="316"/>
      <c r="U130" s="316"/>
      <c r="V130" s="316"/>
      <c r="W130" s="316"/>
      <c r="X130" s="316"/>
      <c r="Y130" s="316"/>
      <c r="Z130" s="316"/>
      <c r="AA130" s="316"/>
      <c r="AB130" s="316"/>
      <c r="AC130" s="316"/>
      <c r="AD130" s="316"/>
      <c r="AE130" s="316"/>
      <c r="AF130" s="316"/>
      <c r="AG130" s="316"/>
      <c r="AH130" s="316"/>
      <c r="AI130" s="316"/>
      <c r="AJ130" s="316"/>
      <c r="AK130" s="316"/>
      <c r="AL130" s="405"/>
    </row>
    <row r="131" spans="2:38">
      <c r="P131" s="316"/>
      <c r="Q131" s="316"/>
      <c r="R131" s="316"/>
      <c r="S131" s="316"/>
      <c r="T131" s="316"/>
      <c r="U131" s="316"/>
      <c r="V131" s="316"/>
      <c r="W131" s="316"/>
      <c r="X131" s="316"/>
      <c r="Y131" s="316"/>
      <c r="Z131" s="316"/>
      <c r="AA131" s="316"/>
      <c r="AB131" s="316"/>
      <c r="AC131" s="316"/>
      <c r="AD131" s="316"/>
      <c r="AE131" s="316"/>
      <c r="AF131" s="316"/>
      <c r="AG131" s="316"/>
      <c r="AH131" s="316"/>
      <c r="AI131" s="316"/>
      <c r="AJ131" s="316"/>
      <c r="AK131" s="316"/>
      <c r="AL131" s="405"/>
    </row>
    <row r="132" spans="2:38">
      <c r="P132" s="316"/>
      <c r="Q132" s="316"/>
      <c r="R132" s="316"/>
      <c r="S132" s="316"/>
      <c r="T132" s="316"/>
      <c r="U132" s="316"/>
      <c r="V132" s="316"/>
      <c r="W132" s="316"/>
      <c r="X132" s="316"/>
      <c r="Y132" s="316"/>
      <c r="Z132" s="316"/>
      <c r="AA132" s="316"/>
      <c r="AB132" s="316"/>
      <c r="AC132" s="316"/>
      <c r="AD132" s="316"/>
      <c r="AE132" s="316"/>
      <c r="AF132" s="316"/>
      <c r="AG132" s="316"/>
      <c r="AH132" s="316"/>
      <c r="AI132" s="316"/>
      <c r="AJ132" s="316"/>
      <c r="AK132" s="316"/>
      <c r="AL132" s="405"/>
    </row>
    <row r="133" spans="2:38">
      <c r="P133" s="316"/>
      <c r="Q133" s="316"/>
      <c r="R133" s="316"/>
      <c r="S133" s="316"/>
      <c r="T133" s="316"/>
      <c r="U133" s="316"/>
      <c r="V133" s="316"/>
      <c r="W133" s="316"/>
      <c r="X133" s="316"/>
      <c r="Y133" s="316"/>
      <c r="Z133" s="316"/>
      <c r="AA133" s="316"/>
      <c r="AB133" s="316"/>
      <c r="AC133" s="316"/>
      <c r="AD133" s="316"/>
      <c r="AE133" s="316"/>
      <c r="AF133" s="316"/>
      <c r="AG133" s="316"/>
      <c r="AH133" s="316"/>
      <c r="AI133" s="316"/>
      <c r="AJ133" s="316"/>
      <c r="AK133" s="316"/>
      <c r="AL133" s="405"/>
    </row>
    <row r="136" spans="2:38">
      <c r="B136" s="251"/>
    </row>
  </sheetData>
  <mergeCells count="40">
    <mergeCell ref="F1:O1"/>
    <mergeCell ref="P1:Z1"/>
    <mergeCell ref="AA1:AL1"/>
    <mergeCell ref="A65:C65"/>
    <mergeCell ref="A66:C66"/>
    <mergeCell ref="A69:N69"/>
    <mergeCell ref="A56:C56"/>
    <mergeCell ref="A57:C57"/>
    <mergeCell ref="B58:C58"/>
    <mergeCell ref="A59:C59"/>
    <mergeCell ref="A60:C60"/>
    <mergeCell ref="A63:C63"/>
    <mergeCell ref="A55:C55"/>
    <mergeCell ref="A23:AL23"/>
    <mergeCell ref="A35:B35"/>
    <mergeCell ref="A1:A3"/>
    <mergeCell ref="B1:B3"/>
    <mergeCell ref="A64:C64"/>
    <mergeCell ref="D1:D3"/>
    <mergeCell ref="E1:E3"/>
    <mergeCell ref="A4:AL4"/>
    <mergeCell ref="A9:C9"/>
    <mergeCell ref="A48:AL48"/>
    <mergeCell ref="F2:J2"/>
    <mergeCell ref="K2:O2"/>
    <mergeCell ref="P2:T2"/>
    <mergeCell ref="U2:Z2"/>
    <mergeCell ref="AA2:AF2"/>
    <mergeCell ref="A10:AL10"/>
    <mergeCell ref="A14:B14"/>
    <mergeCell ref="C1:C3"/>
    <mergeCell ref="AG2:AL2"/>
    <mergeCell ref="A62:C62"/>
    <mergeCell ref="A61:C61"/>
    <mergeCell ref="A40:AL40"/>
    <mergeCell ref="A39:C39"/>
    <mergeCell ref="A36:AL36"/>
    <mergeCell ref="A15:AL15"/>
    <mergeCell ref="A22:C22"/>
    <mergeCell ref="A47:C47"/>
  </mergeCells>
  <printOptions horizontalCentered="1" verticalCentered="1"/>
  <pageMargins left="0.15748031496062992" right="0.19685039370078741" top="0.59055118110236227" bottom="0.19685039370078741" header="0.15748031496062992" footer="0"/>
  <pageSetup paperSize="9" scale="45" orientation="landscape" verticalDpi="300" r:id="rId1"/>
  <headerFooter alignWithMargins="0">
    <oddHeader>&amp;L&amp;"Arial CE,Pogrubiony"&amp;12HARMONOGRAM STUDIÓW 
dla kierunku FILOLOGIA specjalność: filologia germańska
studia stacjonarne I stopień od naboru 2022/23</oddHeader>
  </headerFooter>
  <ignoredErrors>
    <ignoredError sqref="R60 AE60 AK60" formulaRange="1"/>
    <ignoredError sqref="F62 W62 AC62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>
  <dimension ref="A1:Y51"/>
  <sheetViews>
    <sheetView tabSelected="1" topLeftCell="B5" zoomScale="70" zoomScaleNormal="70" zoomScalePageLayoutView="70" workbookViewId="0">
      <selection activeCell="B27" sqref="B27:B28"/>
    </sheetView>
  </sheetViews>
  <sheetFormatPr defaultRowHeight="12.75"/>
  <cols>
    <col min="2" max="2" width="58.140625" customWidth="1"/>
    <col min="4" max="4" width="8.85546875" customWidth="1"/>
  </cols>
  <sheetData>
    <row r="1" spans="1:25" ht="21" customHeight="1">
      <c r="A1" s="614" t="s">
        <v>87</v>
      </c>
      <c r="B1" s="615"/>
      <c r="C1" s="615"/>
      <c r="D1" s="615"/>
      <c r="E1" s="615"/>
      <c r="F1" s="615"/>
      <c r="G1" s="615"/>
      <c r="H1" s="615"/>
      <c r="I1" s="615"/>
      <c r="J1" s="615"/>
      <c r="K1" s="615"/>
      <c r="L1" s="615"/>
      <c r="M1" s="615"/>
      <c r="N1" s="615"/>
      <c r="O1" s="615"/>
      <c r="P1" s="615"/>
      <c r="Q1" s="615"/>
      <c r="R1" s="615"/>
      <c r="S1" s="615"/>
      <c r="T1" s="615"/>
      <c r="U1" s="615"/>
      <c r="V1" s="615"/>
      <c r="W1" s="615"/>
      <c r="X1" s="615"/>
      <c r="Y1" s="616"/>
    </row>
    <row r="2" spans="1:25" ht="21.75" customHeight="1" thickBot="1">
      <c r="A2" s="617" t="s">
        <v>88</v>
      </c>
      <c r="B2" s="618"/>
      <c r="C2" s="618"/>
      <c r="D2" s="618"/>
      <c r="E2" s="618"/>
      <c r="F2" s="618"/>
      <c r="G2" s="618"/>
      <c r="H2" s="618"/>
      <c r="I2" s="618"/>
      <c r="J2" s="618"/>
      <c r="K2" s="618"/>
      <c r="L2" s="618"/>
      <c r="M2" s="618"/>
      <c r="N2" s="618"/>
      <c r="O2" s="618"/>
      <c r="P2" s="618"/>
      <c r="Q2" s="618"/>
      <c r="R2" s="618"/>
      <c r="S2" s="618"/>
      <c r="T2" s="618"/>
      <c r="U2" s="618"/>
      <c r="V2" s="618"/>
      <c r="W2" s="618"/>
      <c r="X2" s="618"/>
      <c r="Y2" s="619"/>
    </row>
    <row r="3" spans="1:25" ht="39.75" customHeight="1" thickBot="1">
      <c r="A3" s="39"/>
      <c r="B3" s="487" t="s">
        <v>89</v>
      </c>
      <c r="C3" s="40"/>
      <c r="D3" s="41"/>
      <c r="E3" s="482"/>
      <c r="F3" s="483"/>
      <c r="G3" s="483"/>
      <c r="H3" s="483"/>
      <c r="I3" s="483"/>
      <c r="J3" s="484"/>
      <c r="K3" s="483"/>
      <c r="L3" s="483"/>
      <c r="M3" s="483"/>
      <c r="N3" s="483"/>
      <c r="O3" s="484"/>
      <c r="P3" s="483"/>
      <c r="Q3" s="483"/>
      <c r="R3" s="483"/>
      <c r="S3" s="483"/>
      <c r="T3" s="483"/>
      <c r="U3" s="485"/>
      <c r="V3" s="485"/>
      <c r="W3" s="485"/>
      <c r="X3" s="485"/>
      <c r="Y3" s="486"/>
    </row>
    <row r="4" spans="1:25" ht="32.25" customHeight="1" thickBot="1">
      <c r="A4" s="609" t="s">
        <v>132</v>
      </c>
      <c r="B4" s="610"/>
      <c r="C4" s="610"/>
      <c r="D4" s="610"/>
      <c r="E4" s="611"/>
      <c r="F4" s="603" t="s">
        <v>90</v>
      </c>
      <c r="G4" s="604"/>
      <c r="H4" s="604"/>
      <c r="I4" s="604"/>
      <c r="J4" s="604"/>
      <c r="K4" s="604"/>
      <c r="L4" s="604"/>
      <c r="M4" s="604"/>
      <c r="N4" s="604"/>
      <c r="O4" s="605"/>
      <c r="P4" s="606" t="s">
        <v>91</v>
      </c>
      <c r="Q4" s="607"/>
      <c r="R4" s="607"/>
      <c r="S4" s="607"/>
      <c r="T4" s="607"/>
      <c r="U4" s="607"/>
      <c r="V4" s="607"/>
      <c r="W4" s="607"/>
      <c r="X4" s="607"/>
      <c r="Y4" s="608"/>
    </row>
    <row r="5" spans="1:25" ht="13.5" thickBot="1">
      <c r="A5" s="623" t="s">
        <v>92</v>
      </c>
      <c r="B5" s="625" t="s">
        <v>1</v>
      </c>
      <c r="C5" s="612" t="s">
        <v>2</v>
      </c>
      <c r="D5" s="479"/>
      <c r="E5" s="468"/>
      <c r="F5" s="597" t="s">
        <v>93</v>
      </c>
      <c r="G5" s="598"/>
      <c r="H5" s="598"/>
      <c r="I5" s="598"/>
      <c r="J5" s="599"/>
      <c r="K5" s="597" t="s">
        <v>94</v>
      </c>
      <c r="L5" s="598"/>
      <c r="M5" s="598"/>
      <c r="N5" s="598"/>
      <c r="O5" s="599"/>
      <c r="P5" s="597" t="s">
        <v>95</v>
      </c>
      <c r="Q5" s="598"/>
      <c r="R5" s="598"/>
      <c r="S5" s="598"/>
      <c r="T5" s="599"/>
      <c r="U5" s="597" t="s">
        <v>96</v>
      </c>
      <c r="V5" s="598"/>
      <c r="W5" s="598"/>
      <c r="X5" s="598"/>
      <c r="Y5" s="599"/>
    </row>
    <row r="6" spans="1:25" ht="75" thickBot="1">
      <c r="A6" s="624"/>
      <c r="B6" s="626"/>
      <c r="C6" s="613"/>
      <c r="D6" s="480" t="s">
        <v>3</v>
      </c>
      <c r="E6" s="481" t="s">
        <v>4</v>
      </c>
      <c r="F6" s="471" t="s">
        <v>14</v>
      </c>
      <c r="G6" s="472" t="s">
        <v>15</v>
      </c>
      <c r="H6" s="477" t="s">
        <v>129</v>
      </c>
      <c r="I6" s="480" t="s">
        <v>3</v>
      </c>
      <c r="J6" s="481" t="s">
        <v>16</v>
      </c>
      <c r="K6" s="471" t="s">
        <v>14</v>
      </c>
      <c r="L6" s="472" t="s">
        <v>15</v>
      </c>
      <c r="M6" s="477" t="s">
        <v>129</v>
      </c>
      <c r="N6" s="480" t="s">
        <v>3</v>
      </c>
      <c r="O6" s="481" t="s">
        <v>16</v>
      </c>
      <c r="P6" s="471" t="s">
        <v>14</v>
      </c>
      <c r="Q6" s="472" t="s">
        <v>15</v>
      </c>
      <c r="R6" s="477" t="s">
        <v>129</v>
      </c>
      <c r="S6" s="480" t="s">
        <v>3</v>
      </c>
      <c r="T6" s="481" t="s">
        <v>16</v>
      </c>
      <c r="U6" s="471" t="s">
        <v>14</v>
      </c>
      <c r="V6" s="472" t="s">
        <v>15</v>
      </c>
      <c r="W6" s="477" t="s">
        <v>129</v>
      </c>
      <c r="X6" s="480" t="s">
        <v>3</v>
      </c>
      <c r="Y6" s="481" t="s">
        <v>16</v>
      </c>
    </row>
    <row r="7" spans="1:25" ht="15">
      <c r="A7" s="42" t="s">
        <v>20</v>
      </c>
      <c r="B7" s="43" t="s">
        <v>134</v>
      </c>
      <c r="C7" s="44"/>
      <c r="D7" s="45">
        <v>2</v>
      </c>
      <c r="E7" s="46">
        <v>30</v>
      </c>
      <c r="F7" s="47">
        <v>30</v>
      </c>
      <c r="G7" s="48"/>
      <c r="H7" s="49">
        <v>30</v>
      </c>
      <c r="I7" s="80">
        <v>2</v>
      </c>
      <c r="J7" s="80" t="s">
        <v>22</v>
      </c>
      <c r="K7" s="47"/>
      <c r="L7" s="49"/>
      <c r="M7" s="81"/>
      <c r="N7" s="80"/>
      <c r="O7" s="80"/>
      <c r="P7" s="47"/>
      <c r="Q7" s="49"/>
      <c r="R7" s="81"/>
      <c r="S7" s="80"/>
      <c r="T7" s="80"/>
      <c r="U7" s="47"/>
      <c r="V7" s="49"/>
      <c r="W7" s="81"/>
      <c r="X7" s="80"/>
      <c r="Y7" s="80"/>
    </row>
    <row r="8" spans="1:25" ht="15">
      <c r="A8" s="50" t="s">
        <v>23</v>
      </c>
      <c r="B8" s="464" t="s">
        <v>98</v>
      </c>
      <c r="C8" s="51"/>
      <c r="D8" s="52">
        <v>2</v>
      </c>
      <c r="E8" s="53">
        <v>30</v>
      </c>
      <c r="F8" s="445">
        <v>30</v>
      </c>
      <c r="G8" s="55"/>
      <c r="H8" s="445">
        <v>30</v>
      </c>
      <c r="I8" s="82">
        <v>2</v>
      </c>
      <c r="J8" s="82" t="s">
        <v>22</v>
      </c>
      <c r="K8" s="54"/>
      <c r="L8" s="48"/>
      <c r="M8" s="55"/>
      <c r="N8" s="82"/>
      <c r="O8" s="82"/>
      <c r="P8" s="54"/>
      <c r="Q8" s="55"/>
      <c r="R8" s="56"/>
      <c r="S8" s="82"/>
      <c r="T8" s="82"/>
      <c r="U8" s="54"/>
      <c r="V8" s="55"/>
      <c r="W8" s="56"/>
      <c r="X8" s="82"/>
      <c r="Y8" s="82"/>
    </row>
    <row r="9" spans="1:25" ht="15">
      <c r="A9" s="50" t="s">
        <v>26</v>
      </c>
      <c r="B9" s="57" t="s">
        <v>99</v>
      </c>
      <c r="C9" s="51"/>
      <c r="D9" s="52">
        <v>2</v>
      </c>
      <c r="E9" s="53">
        <v>30</v>
      </c>
      <c r="G9" s="446"/>
      <c r="H9" s="447"/>
      <c r="I9" s="448"/>
      <c r="J9" s="449"/>
      <c r="K9" s="450">
        <v>30</v>
      </c>
      <c r="L9" s="55"/>
      <c r="M9" s="456">
        <v>30</v>
      </c>
      <c r="N9" s="82">
        <v>2</v>
      </c>
      <c r="O9" s="82" t="s">
        <v>22</v>
      </c>
      <c r="P9" s="54"/>
      <c r="Q9" s="55"/>
      <c r="R9" s="56"/>
      <c r="S9" s="82"/>
      <c r="T9" s="82"/>
      <c r="U9" s="54"/>
      <c r="V9" s="55"/>
      <c r="W9" s="56"/>
      <c r="X9" s="82"/>
      <c r="Y9" s="82"/>
    </row>
    <row r="10" spans="1:25" ht="15">
      <c r="A10" s="50" t="s">
        <v>28</v>
      </c>
      <c r="B10" s="57" t="s">
        <v>144</v>
      </c>
      <c r="C10" s="51"/>
      <c r="D10" s="52">
        <v>2</v>
      </c>
      <c r="E10" s="53">
        <v>30</v>
      </c>
      <c r="F10" s="54"/>
      <c r="G10" s="55"/>
      <c r="H10" s="56"/>
      <c r="I10" s="82"/>
      <c r="J10" s="82"/>
      <c r="K10" s="455"/>
      <c r="L10" s="452"/>
      <c r="M10" s="457"/>
      <c r="N10" s="449"/>
      <c r="O10" s="449"/>
      <c r="P10" s="54">
        <v>30</v>
      </c>
      <c r="Q10" s="55"/>
      <c r="R10" s="56">
        <v>30</v>
      </c>
      <c r="S10" s="82">
        <v>2</v>
      </c>
      <c r="T10" s="82" t="s">
        <v>22</v>
      </c>
      <c r="U10" s="54"/>
      <c r="V10" s="55"/>
      <c r="W10" s="56"/>
      <c r="X10" s="82"/>
      <c r="Y10" s="82"/>
    </row>
    <row r="11" spans="1:25" ht="15">
      <c r="A11" s="50" t="s">
        <v>32</v>
      </c>
      <c r="B11" s="57" t="s">
        <v>119</v>
      </c>
      <c r="C11" s="51"/>
      <c r="D11" s="52">
        <v>3</v>
      </c>
      <c r="E11" s="53">
        <v>30</v>
      </c>
      <c r="F11" s="54"/>
      <c r="G11" s="55"/>
      <c r="H11" s="56"/>
      <c r="I11" s="82"/>
      <c r="J11" s="82"/>
      <c r="K11" s="54"/>
      <c r="L11" s="55"/>
      <c r="M11" s="445"/>
      <c r="N11" s="82"/>
      <c r="O11" s="82"/>
      <c r="P11" s="545"/>
      <c r="Q11" s="548"/>
      <c r="R11" s="460"/>
      <c r="S11" s="449"/>
      <c r="T11" s="449"/>
      <c r="U11" s="54">
        <v>30</v>
      </c>
      <c r="V11" s="55"/>
      <c r="W11" s="56">
        <v>30</v>
      </c>
      <c r="X11" s="82">
        <v>3</v>
      </c>
      <c r="Y11" s="82" t="s">
        <v>22</v>
      </c>
    </row>
    <row r="12" spans="1:25" ht="15">
      <c r="A12" s="50" t="s">
        <v>33</v>
      </c>
      <c r="B12" s="57" t="s">
        <v>130</v>
      </c>
      <c r="C12" s="51"/>
      <c r="D12" s="52">
        <v>3</v>
      </c>
      <c r="E12" s="53">
        <v>30</v>
      </c>
      <c r="F12" s="54"/>
      <c r="G12" s="55"/>
      <c r="H12" s="56"/>
      <c r="I12" s="82"/>
      <c r="J12" s="82"/>
      <c r="K12" s="451"/>
      <c r="L12" s="452"/>
      <c r="M12" s="458"/>
      <c r="N12" s="448"/>
      <c r="O12" s="449"/>
      <c r="P12" s="450">
        <v>30</v>
      </c>
      <c r="Q12" s="55"/>
      <c r="R12" s="516">
        <v>30</v>
      </c>
      <c r="S12" s="82">
        <v>3</v>
      </c>
      <c r="T12" s="82" t="s">
        <v>22</v>
      </c>
      <c r="U12" s="547"/>
      <c r="V12" s="446"/>
      <c r="W12" s="461"/>
      <c r="X12" s="459"/>
      <c r="Y12" s="459"/>
    </row>
    <row r="13" spans="1:25" ht="15">
      <c r="A13" s="50" t="s">
        <v>35</v>
      </c>
      <c r="B13" s="57" t="s">
        <v>131</v>
      </c>
      <c r="C13" s="58"/>
      <c r="D13" s="59">
        <v>3</v>
      </c>
      <c r="E13" s="53">
        <v>30</v>
      </c>
      <c r="F13" s="54"/>
      <c r="G13" s="55"/>
      <c r="H13" s="56"/>
      <c r="I13" s="82"/>
      <c r="J13" s="59"/>
      <c r="K13" s="54"/>
      <c r="L13" s="55"/>
      <c r="M13" s="56"/>
      <c r="N13" s="82"/>
      <c r="O13" s="59"/>
      <c r="P13" s="546"/>
      <c r="Q13" s="549"/>
      <c r="R13" s="454"/>
      <c r="S13" s="82"/>
      <c r="T13" s="59"/>
      <c r="U13" s="54">
        <v>30</v>
      </c>
      <c r="V13" s="55"/>
      <c r="W13" s="56">
        <v>30</v>
      </c>
      <c r="X13" s="82">
        <v>3</v>
      </c>
      <c r="Y13" s="82" t="s">
        <v>22</v>
      </c>
    </row>
    <row r="14" spans="1:25" ht="15">
      <c r="A14" s="50" t="s">
        <v>36</v>
      </c>
      <c r="B14" s="57" t="s">
        <v>101</v>
      </c>
      <c r="C14" s="58"/>
      <c r="D14" s="59">
        <v>2</v>
      </c>
      <c r="E14" s="53">
        <v>30</v>
      </c>
      <c r="F14" s="54"/>
      <c r="G14" s="55"/>
      <c r="H14" s="56"/>
      <c r="I14" s="82"/>
      <c r="J14" s="82"/>
      <c r="K14" s="54">
        <v>30</v>
      </c>
      <c r="L14" s="55"/>
      <c r="M14" s="56">
        <v>30</v>
      </c>
      <c r="N14" s="82">
        <v>2</v>
      </c>
      <c r="O14" s="82" t="s">
        <v>22</v>
      </c>
      <c r="P14" s="547"/>
      <c r="Q14" s="446"/>
      <c r="R14" s="461"/>
      <c r="S14" s="448"/>
      <c r="T14" s="448"/>
      <c r="U14" s="54"/>
      <c r="V14" s="55"/>
      <c r="W14" s="56"/>
      <c r="X14" s="82"/>
      <c r="Y14" s="82"/>
    </row>
    <row r="15" spans="1:25" ht="15">
      <c r="A15" s="50" t="s">
        <v>38</v>
      </c>
      <c r="B15" s="57" t="s">
        <v>100</v>
      </c>
      <c r="C15" s="51"/>
      <c r="D15" s="52">
        <v>3</v>
      </c>
      <c r="E15" s="53">
        <v>30</v>
      </c>
      <c r="F15" s="54"/>
      <c r="G15" s="55"/>
      <c r="H15" s="56"/>
      <c r="I15" s="82"/>
      <c r="J15" s="82"/>
      <c r="K15" s="453"/>
      <c r="L15" s="446"/>
      <c r="M15" s="447"/>
      <c r="N15" s="459"/>
      <c r="O15" s="459"/>
      <c r="P15" s="54"/>
      <c r="Q15" s="55"/>
      <c r="R15" s="56"/>
      <c r="S15" s="82"/>
      <c r="T15" s="82"/>
      <c r="U15" s="54">
        <v>30</v>
      </c>
      <c r="V15" s="55"/>
      <c r="W15" s="56">
        <v>30</v>
      </c>
      <c r="X15" s="82">
        <v>3</v>
      </c>
      <c r="Y15" s="82" t="s">
        <v>22</v>
      </c>
    </row>
    <row r="16" spans="1:25" ht="15">
      <c r="A16" s="50" t="s">
        <v>41</v>
      </c>
      <c r="B16" s="57" t="s">
        <v>102</v>
      </c>
      <c r="C16" s="58"/>
      <c r="D16" s="59">
        <v>2</v>
      </c>
      <c r="E16" s="53">
        <v>15</v>
      </c>
      <c r="F16" s="54"/>
      <c r="G16" s="55"/>
      <c r="H16" s="56"/>
      <c r="I16" s="82"/>
      <c r="J16" s="59"/>
      <c r="K16" s="54">
        <v>15</v>
      </c>
      <c r="L16" s="55"/>
      <c r="M16" s="56">
        <v>15</v>
      </c>
      <c r="N16" s="82">
        <v>2</v>
      </c>
      <c r="O16" s="59" t="s">
        <v>22</v>
      </c>
      <c r="P16" s="54"/>
      <c r="Q16" s="55"/>
      <c r="R16" s="56"/>
      <c r="S16" s="82"/>
      <c r="T16" s="59"/>
      <c r="U16" s="451"/>
      <c r="V16" s="452"/>
      <c r="W16" s="461"/>
      <c r="Y16" s="82"/>
    </row>
    <row r="17" spans="1:25" ht="14.25">
      <c r="A17" s="50" t="s">
        <v>43</v>
      </c>
      <c r="B17" s="57" t="s">
        <v>120</v>
      </c>
      <c r="C17" s="60"/>
      <c r="D17" s="59">
        <v>4</v>
      </c>
      <c r="E17" s="53">
        <v>30</v>
      </c>
      <c r="F17" s="61"/>
      <c r="G17" s="62"/>
      <c r="H17" s="63"/>
      <c r="I17" s="83"/>
      <c r="J17" s="83"/>
      <c r="K17" s="61">
        <v>30</v>
      </c>
      <c r="L17" s="62"/>
      <c r="M17" s="63">
        <v>30</v>
      </c>
      <c r="N17" s="83">
        <v>4</v>
      </c>
      <c r="O17" s="83"/>
      <c r="P17" s="61"/>
      <c r="Q17" s="62"/>
      <c r="R17" s="90"/>
      <c r="S17" s="83"/>
      <c r="T17" s="59"/>
      <c r="U17" s="54"/>
      <c r="V17" s="55"/>
      <c r="W17" s="445"/>
      <c r="X17" s="82"/>
      <c r="Y17" s="82"/>
    </row>
    <row r="18" spans="1:25" ht="15">
      <c r="A18" s="50" t="s">
        <v>45</v>
      </c>
      <c r="B18" s="57" t="s">
        <v>126</v>
      </c>
      <c r="C18" s="58"/>
      <c r="D18" s="59">
        <v>10</v>
      </c>
      <c r="E18" s="53">
        <v>240</v>
      </c>
      <c r="F18" s="54">
        <v>60</v>
      </c>
      <c r="G18" s="55"/>
      <c r="H18" s="56">
        <v>60</v>
      </c>
      <c r="I18" s="82">
        <v>2</v>
      </c>
      <c r="J18" s="82" t="s">
        <v>22</v>
      </c>
      <c r="K18" s="54">
        <v>60</v>
      </c>
      <c r="L18" s="55"/>
      <c r="M18" s="56">
        <v>60</v>
      </c>
      <c r="N18" s="82">
        <v>2</v>
      </c>
      <c r="O18" s="82" t="s">
        <v>22</v>
      </c>
      <c r="P18" s="54">
        <v>60</v>
      </c>
      <c r="Q18" s="55"/>
      <c r="R18" s="56">
        <v>60</v>
      </c>
      <c r="S18" s="82">
        <v>3</v>
      </c>
      <c r="T18" s="82" t="s">
        <v>22</v>
      </c>
      <c r="U18" s="54">
        <v>60</v>
      </c>
      <c r="V18" s="55"/>
      <c r="W18" s="56">
        <v>60</v>
      </c>
      <c r="X18" s="82">
        <v>3</v>
      </c>
      <c r="Y18" s="59" t="s">
        <v>40</v>
      </c>
    </row>
    <row r="19" spans="1:25" ht="18" customHeight="1" thickBot="1">
      <c r="A19" s="64"/>
      <c r="B19" s="65"/>
      <c r="C19" s="66"/>
      <c r="D19" s="67"/>
      <c r="E19" s="68"/>
      <c r="F19" s="69"/>
      <c r="G19" s="70"/>
      <c r="H19" s="71"/>
      <c r="I19" s="84"/>
      <c r="J19" s="84"/>
      <c r="K19" s="69"/>
      <c r="L19" s="70"/>
      <c r="M19" s="71"/>
      <c r="N19" s="85"/>
      <c r="O19" s="85"/>
      <c r="P19" s="69"/>
      <c r="Q19" s="70"/>
      <c r="R19" s="71"/>
      <c r="S19" s="84"/>
      <c r="T19" s="84"/>
      <c r="U19" s="54"/>
      <c r="V19" s="55"/>
      <c r="W19" s="56"/>
      <c r="X19" s="82"/>
      <c r="Y19" s="517"/>
    </row>
    <row r="20" spans="1:25" ht="16.5" customHeight="1" thickBot="1">
      <c r="A20" s="620" t="s">
        <v>103</v>
      </c>
      <c r="B20" s="621"/>
      <c r="C20" s="622"/>
      <c r="D20" s="72">
        <f t="shared" ref="D20:I20" si="0">SUM(D7:D19)</f>
        <v>38</v>
      </c>
      <c r="E20" s="73">
        <f t="shared" si="0"/>
        <v>555</v>
      </c>
      <c r="F20" s="74">
        <f t="shared" si="0"/>
        <v>120</v>
      </c>
      <c r="G20" s="75">
        <f t="shared" si="0"/>
        <v>0</v>
      </c>
      <c r="H20" s="76">
        <f t="shared" si="0"/>
        <v>120</v>
      </c>
      <c r="I20" s="86">
        <f t="shared" si="0"/>
        <v>6</v>
      </c>
      <c r="J20" s="86"/>
      <c r="K20" s="87">
        <f>SUM(K7:K19)</f>
        <v>165</v>
      </c>
      <c r="L20" s="75">
        <f>SUM(L7:L19)</f>
        <v>0</v>
      </c>
      <c r="M20" s="76">
        <f>SUM(M7:M19)</f>
        <v>165</v>
      </c>
      <c r="N20" s="88">
        <f>SUM(N7:N19)</f>
        <v>12</v>
      </c>
      <c r="O20" s="86"/>
      <c r="P20" s="74">
        <f>SUM(P7:P19)</f>
        <v>120</v>
      </c>
      <c r="Q20" s="75">
        <f>SUM(Q7:Q19)</f>
        <v>0</v>
      </c>
      <c r="R20" s="76">
        <f>SUM(R7:R19)</f>
        <v>120</v>
      </c>
      <c r="S20" s="86">
        <f>SUM(S7:S19)</f>
        <v>8</v>
      </c>
      <c r="T20" s="86"/>
      <c r="U20" s="87">
        <f>SUM(U7:U19)</f>
        <v>150</v>
      </c>
      <c r="V20" s="75">
        <f>SUM(V7:V19)</f>
        <v>0</v>
      </c>
      <c r="W20" s="91">
        <f>SUM(W7:W19)</f>
        <v>150</v>
      </c>
      <c r="X20" s="86">
        <f>SUM(X7:X19)</f>
        <v>12</v>
      </c>
      <c r="Y20" s="86"/>
    </row>
    <row r="21" spans="1:25" ht="15" customHeight="1">
      <c r="A21" s="600"/>
      <c r="B21" s="600"/>
      <c r="C21" s="600"/>
      <c r="D21" s="600"/>
      <c r="E21" s="600"/>
      <c r="F21" s="600"/>
      <c r="G21" s="600"/>
      <c r="H21" s="600"/>
      <c r="I21" s="600"/>
      <c r="J21" s="600"/>
      <c r="K21" s="600"/>
      <c r="L21" s="600"/>
      <c r="M21" s="600"/>
      <c r="N21" s="600"/>
      <c r="O21" s="600"/>
      <c r="P21" s="600"/>
      <c r="Q21" s="600"/>
      <c r="R21" s="600"/>
      <c r="S21" s="600"/>
      <c r="T21" s="600"/>
      <c r="U21" s="600"/>
      <c r="V21" s="600"/>
      <c r="W21" s="600"/>
      <c r="X21" s="600"/>
      <c r="Y21" s="600"/>
    </row>
    <row r="22" spans="1:25" ht="30" hidden="1" customHeight="1">
      <c r="A22" s="601"/>
      <c r="B22" s="601"/>
      <c r="C22" s="601"/>
      <c r="D22" s="601"/>
      <c r="E22" s="601"/>
      <c r="F22" s="601"/>
      <c r="G22" s="601"/>
      <c r="H22" s="601"/>
      <c r="I22" s="601"/>
      <c r="J22" s="601"/>
      <c r="K22" s="601"/>
      <c r="L22" s="601"/>
      <c r="M22" s="601"/>
      <c r="N22" s="601"/>
      <c r="O22" s="601"/>
      <c r="P22" s="601"/>
      <c r="Q22" s="601"/>
      <c r="R22" s="601"/>
      <c r="S22" s="601"/>
      <c r="T22" s="601"/>
      <c r="U22" s="601"/>
      <c r="V22" s="601"/>
      <c r="W22" s="601"/>
      <c r="X22" s="601"/>
      <c r="Y22" s="601"/>
    </row>
    <row r="23" spans="1:25" ht="22.5" customHeight="1" thickBot="1">
      <c r="A23" s="602"/>
      <c r="B23" s="602"/>
      <c r="C23" s="602"/>
      <c r="D23" s="602"/>
      <c r="E23" s="602"/>
      <c r="F23" s="602"/>
      <c r="G23" s="602"/>
      <c r="H23" s="602"/>
      <c r="I23" s="602"/>
      <c r="J23" s="602"/>
      <c r="K23" s="602"/>
      <c r="L23" s="602"/>
      <c r="M23" s="602"/>
      <c r="N23" s="602"/>
      <c r="O23" s="602"/>
      <c r="P23" s="602"/>
      <c r="Q23" s="602"/>
      <c r="R23" s="602"/>
      <c r="S23" s="602"/>
      <c r="T23" s="602"/>
      <c r="U23" s="602"/>
      <c r="V23" s="602"/>
      <c r="W23" s="602"/>
      <c r="X23" s="602"/>
      <c r="Y23" s="602"/>
    </row>
    <row r="24" spans="1:25" ht="28.5" customHeight="1" thickBot="1">
      <c r="A24" s="609" t="s">
        <v>133</v>
      </c>
      <c r="B24" s="610"/>
      <c r="C24" s="610"/>
      <c r="D24" s="610"/>
      <c r="E24" s="611"/>
      <c r="F24" s="603" t="s">
        <v>90</v>
      </c>
      <c r="G24" s="604"/>
      <c r="H24" s="604"/>
      <c r="I24" s="604"/>
      <c r="J24" s="604"/>
      <c r="K24" s="604"/>
      <c r="L24" s="604"/>
      <c r="M24" s="604"/>
      <c r="N24" s="604"/>
      <c r="O24" s="605"/>
      <c r="P24" s="606" t="s">
        <v>91</v>
      </c>
      <c r="Q24" s="607"/>
      <c r="R24" s="607"/>
      <c r="S24" s="607"/>
      <c r="T24" s="607"/>
      <c r="U24" s="607"/>
      <c r="V24" s="607"/>
      <c r="W24" s="607"/>
      <c r="X24" s="607"/>
      <c r="Y24" s="608"/>
    </row>
    <row r="25" spans="1:25" ht="13.5" thickBot="1">
      <c r="A25" s="623" t="s">
        <v>92</v>
      </c>
      <c r="B25" s="625" t="s">
        <v>1</v>
      </c>
      <c r="C25" s="612" t="s">
        <v>2</v>
      </c>
      <c r="D25" s="467"/>
      <c r="E25" s="468"/>
      <c r="F25" s="597" t="s">
        <v>93</v>
      </c>
      <c r="G25" s="598"/>
      <c r="H25" s="598"/>
      <c r="I25" s="598"/>
      <c r="J25" s="599"/>
      <c r="K25" s="597" t="s">
        <v>94</v>
      </c>
      <c r="L25" s="598"/>
      <c r="M25" s="598"/>
      <c r="N25" s="598"/>
      <c r="O25" s="599"/>
      <c r="P25" s="597" t="s">
        <v>95</v>
      </c>
      <c r="Q25" s="598"/>
      <c r="R25" s="598"/>
      <c r="S25" s="598"/>
      <c r="T25" s="599"/>
      <c r="U25" s="597" t="s">
        <v>96</v>
      </c>
      <c r="V25" s="598"/>
      <c r="W25" s="598"/>
      <c r="X25" s="598"/>
      <c r="Y25" s="599"/>
    </row>
    <row r="26" spans="1:25" ht="75" thickBot="1">
      <c r="A26" s="624"/>
      <c r="B26" s="626"/>
      <c r="C26" s="613"/>
      <c r="D26" s="469" t="s">
        <v>3</v>
      </c>
      <c r="E26" s="470" t="s">
        <v>4</v>
      </c>
      <c r="F26" s="471" t="s">
        <v>14</v>
      </c>
      <c r="G26" s="472" t="s">
        <v>15</v>
      </c>
      <c r="H26" s="477" t="s">
        <v>129</v>
      </c>
      <c r="I26" s="473" t="s">
        <v>3</v>
      </c>
      <c r="J26" s="470" t="s">
        <v>16</v>
      </c>
      <c r="K26" s="474" t="s">
        <v>14</v>
      </c>
      <c r="L26" s="475" t="s">
        <v>15</v>
      </c>
      <c r="M26" s="466" t="s">
        <v>129</v>
      </c>
      <c r="N26" s="473" t="s">
        <v>3</v>
      </c>
      <c r="O26" s="470" t="s">
        <v>16</v>
      </c>
      <c r="P26" s="471" t="s">
        <v>14</v>
      </c>
      <c r="Q26" s="472" t="s">
        <v>15</v>
      </c>
      <c r="R26" s="466" t="s">
        <v>129</v>
      </c>
      <c r="S26" s="473" t="s">
        <v>3</v>
      </c>
      <c r="T26" s="476" t="s">
        <v>16</v>
      </c>
      <c r="U26" s="471" t="s">
        <v>14</v>
      </c>
      <c r="V26" s="472" t="s">
        <v>15</v>
      </c>
      <c r="W26" s="466" t="s">
        <v>129</v>
      </c>
      <c r="X26" s="473" t="s">
        <v>3</v>
      </c>
      <c r="Y26" s="476" t="s">
        <v>16</v>
      </c>
    </row>
    <row r="27" spans="1:25" ht="15">
      <c r="A27" s="42" t="s">
        <v>20</v>
      </c>
      <c r="B27" s="478" t="s">
        <v>162</v>
      </c>
      <c r="C27" s="44"/>
      <c r="D27" s="45">
        <v>2</v>
      </c>
      <c r="E27" s="46">
        <v>30</v>
      </c>
      <c r="F27" s="47">
        <v>30</v>
      </c>
      <c r="G27" s="48"/>
      <c r="H27" s="49">
        <v>30</v>
      </c>
      <c r="I27" s="80">
        <v>2</v>
      </c>
      <c r="J27" s="80" t="s">
        <v>22</v>
      </c>
      <c r="K27" s="47"/>
      <c r="L27" s="49"/>
      <c r="M27" s="81"/>
      <c r="N27" s="80"/>
      <c r="O27" s="80"/>
      <c r="P27" s="47"/>
      <c r="Q27" s="49"/>
      <c r="R27" s="81"/>
      <c r="S27" s="80"/>
      <c r="T27" s="80"/>
      <c r="U27" s="47"/>
      <c r="V27" s="49"/>
      <c r="W27" s="81"/>
      <c r="X27" s="80"/>
      <c r="Y27" s="80"/>
    </row>
    <row r="28" spans="1:25" ht="15">
      <c r="A28" s="50" t="s">
        <v>23</v>
      </c>
      <c r="B28" s="57" t="s">
        <v>163</v>
      </c>
      <c r="C28" s="51"/>
      <c r="D28" s="52">
        <v>2</v>
      </c>
      <c r="E28" s="53">
        <v>30</v>
      </c>
      <c r="F28" s="445">
        <v>30</v>
      </c>
      <c r="G28" s="55"/>
      <c r="H28" s="445">
        <v>30</v>
      </c>
      <c r="I28" s="82">
        <v>2</v>
      </c>
      <c r="J28" s="82" t="s">
        <v>22</v>
      </c>
      <c r="K28" s="54"/>
      <c r="L28" s="48"/>
      <c r="M28" s="55"/>
      <c r="N28" s="82"/>
      <c r="O28" s="82"/>
      <c r="P28" s="54"/>
      <c r="Q28" s="55"/>
      <c r="R28" s="56"/>
      <c r="S28" s="82"/>
      <c r="T28" s="82"/>
      <c r="U28" s="54"/>
      <c r="V28" s="55"/>
      <c r="W28" s="56"/>
      <c r="X28" s="82"/>
      <c r="Y28" s="82"/>
    </row>
    <row r="29" spans="1:25" ht="15">
      <c r="A29" s="50" t="s">
        <v>26</v>
      </c>
      <c r="B29" s="57" t="s">
        <v>104</v>
      </c>
      <c r="C29" s="51"/>
      <c r="D29" s="52">
        <v>2</v>
      </c>
      <c r="E29" s="53">
        <v>30</v>
      </c>
      <c r="G29" s="446"/>
      <c r="H29" s="447"/>
      <c r="I29" s="448"/>
      <c r="J29" s="449"/>
      <c r="K29" s="450">
        <v>30</v>
      </c>
      <c r="L29" s="55"/>
      <c r="M29" s="456">
        <v>30</v>
      </c>
      <c r="N29" s="82">
        <v>2</v>
      </c>
      <c r="O29" s="82" t="s">
        <v>22</v>
      </c>
      <c r="P29" s="54"/>
      <c r="Q29" s="55"/>
      <c r="R29" s="56"/>
      <c r="S29" s="82"/>
      <c r="T29" s="82"/>
      <c r="U29" s="54"/>
      <c r="V29" s="55"/>
      <c r="W29" s="56"/>
      <c r="X29" s="82"/>
      <c r="Y29" s="82"/>
    </row>
    <row r="30" spans="1:25" ht="15">
      <c r="A30" s="50" t="s">
        <v>28</v>
      </c>
      <c r="B30" s="57" t="s">
        <v>105</v>
      </c>
      <c r="C30" s="51"/>
      <c r="D30" s="52">
        <v>2</v>
      </c>
      <c r="E30" s="53">
        <v>30</v>
      </c>
      <c r="F30" s="54"/>
      <c r="G30" s="55"/>
      <c r="H30" s="56"/>
      <c r="I30" s="82"/>
      <c r="J30" s="82"/>
      <c r="K30" s="455"/>
      <c r="L30" s="452"/>
      <c r="M30" s="457"/>
      <c r="N30" s="449"/>
      <c r="O30" s="449"/>
      <c r="P30" s="54">
        <v>30</v>
      </c>
      <c r="Q30" s="55"/>
      <c r="R30" s="56">
        <v>30</v>
      </c>
      <c r="S30" s="82">
        <v>2</v>
      </c>
      <c r="T30" s="82" t="s">
        <v>22</v>
      </c>
      <c r="U30" s="54"/>
      <c r="V30" s="55"/>
      <c r="W30" s="56"/>
      <c r="X30" s="82"/>
      <c r="Y30" s="82"/>
    </row>
    <row r="31" spans="1:25" ht="15">
      <c r="A31" s="50" t="s">
        <v>32</v>
      </c>
      <c r="B31" s="57" t="s">
        <v>106</v>
      </c>
      <c r="C31" s="58"/>
      <c r="D31" s="52">
        <v>3</v>
      </c>
      <c r="E31" s="53">
        <v>30</v>
      </c>
      <c r="F31" s="54"/>
      <c r="G31" s="55"/>
      <c r="H31" s="56"/>
      <c r="I31" s="82"/>
      <c r="J31" s="82"/>
      <c r="K31" s="54"/>
      <c r="L31" s="55"/>
      <c r="M31" s="445"/>
      <c r="N31" s="82"/>
      <c r="O31" s="82"/>
      <c r="P31" s="545"/>
      <c r="Q31" s="548"/>
      <c r="R31" s="460"/>
      <c r="S31" s="449"/>
      <c r="T31" s="449"/>
      <c r="U31" s="54">
        <v>30</v>
      </c>
      <c r="V31" s="55"/>
      <c r="W31" s="56">
        <v>30</v>
      </c>
      <c r="X31" s="82">
        <v>3</v>
      </c>
      <c r="Y31" s="82" t="s">
        <v>22</v>
      </c>
    </row>
    <row r="32" spans="1:25" ht="14.25">
      <c r="A32" s="50" t="s">
        <v>33</v>
      </c>
      <c r="B32" s="57" t="s">
        <v>107</v>
      </c>
      <c r="C32" s="459"/>
      <c r="D32" s="52">
        <v>3</v>
      </c>
      <c r="E32" s="53">
        <v>30</v>
      </c>
      <c r="F32" s="54"/>
      <c r="G32" s="55"/>
      <c r="H32" s="56"/>
      <c r="I32" s="82"/>
      <c r="J32" s="82"/>
      <c r="K32" s="451"/>
      <c r="L32" s="452"/>
      <c r="M32" s="458"/>
      <c r="N32" s="448"/>
      <c r="O32" s="449"/>
      <c r="P32" s="450">
        <v>30</v>
      </c>
      <c r="Q32" s="55"/>
      <c r="R32" s="516">
        <v>30</v>
      </c>
      <c r="S32" s="82">
        <v>3</v>
      </c>
      <c r="T32" s="82" t="s">
        <v>22</v>
      </c>
      <c r="U32" s="547"/>
      <c r="V32" s="446"/>
      <c r="W32" s="461"/>
      <c r="X32" s="459"/>
      <c r="Y32" s="459"/>
    </row>
    <row r="33" spans="1:25" ht="15">
      <c r="A33" s="50" t="s">
        <v>35</v>
      </c>
      <c r="B33" s="57" t="s">
        <v>108</v>
      </c>
      <c r="C33" s="58"/>
      <c r="D33" s="59">
        <v>3</v>
      </c>
      <c r="E33" s="53">
        <v>30</v>
      </c>
      <c r="F33" s="54"/>
      <c r="G33" s="55"/>
      <c r="H33" s="56"/>
      <c r="I33" s="82"/>
      <c r="J33" s="59"/>
      <c r="K33" s="54"/>
      <c r="L33" s="55"/>
      <c r="M33" s="56"/>
      <c r="N33" s="82"/>
      <c r="O33" s="59"/>
      <c r="P33" s="546"/>
      <c r="Q33" s="549"/>
      <c r="R33" s="454"/>
      <c r="S33" s="82"/>
      <c r="T33" s="59"/>
      <c r="U33" s="54">
        <v>30</v>
      </c>
      <c r="V33" s="55"/>
      <c r="W33" s="56">
        <v>30</v>
      </c>
      <c r="X33" s="82">
        <v>3</v>
      </c>
      <c r="Y33" s="82" t="s">
        <v>22</v>
      </c>
    </row>
    <row r="34" spans="1:25" ht="15">
      <c r="A34" s="50" t="s">
        <v>36</v>
      </c>
      <c r="B34" s="57" t="s">
        <v>109</v>
      </c>
      <c r="C34" s="58"/>
      <c r="D34" s="59">
        <v>2</v>
      </c>
      <c r="E34" s="53">
        <v>30</v>
      </c>
      <c r="F34" s="54"/>
      <c r="G34" s="55"/>
      <c r="H34" s="56"/>
      <c r="I34" s="82"/>
      <c r="J34" s="82"/>
      <c r="K34" s="54">
        <v>30</v>
      </c>
      <c r="L34" s="55"/>
      <c r="M34" s="56">
        <v>30</v>
      </c>
      <c r="N34" s="82">
        <v>2</v>
      </c>
      <c r="O34" s="82" t="s">
        <v>22</v>
      </c>
      <c r="P34" s="547"/>
      <c r="Q34" s="446"/>
      <c r="R34" s="461"/>
      <c r="S34" s="448"/>
      <c r="T34" s="448"/>
      <c r="U34" s="54"/>
      <c r="V34" s="55"/>
      <c r="W34" s="56"/>
      <c r="X34" s="82"/>
      <c r="Y34" s="82"/>
    </row>
    <row r="35" spans="1:25" ht="15">
      <c r="A35" s="50" t="s">
        <v>38</v>
      </c>
      <c r="B35" s="57" t="s">
        <v>110</v>
      </c>
      <c r="C35" s="58"/>
      <c r="D35" s="52">
        <v>3</v>
      </c>
      <c r="E35" s="53">
        <v>30</v>
      </c>
      <c r="F35" s="54"/>
      <c r="G35" s="55"/>
      <c r="H35" s="56"/>
      <c r="I35" s="82"/>
      <c r="J35" s="82"/>
      <c r="K35" s="453"/>
      <c r="L35" s="446"/>
      <c r="M35" s="447"/>
      <c r="N35" s="459"/>
      <c r="O35" s="459"/>
      <c r="P35" s="54"/>
      <c r="Q35" s="55"/>
      <c r="R35" s="56"/>
      <c r="S35" s="82"/>
      <c r="T35" s="82"/>
      <c r="U35" s="54">
        <v>30</v>
      </c>
      <c r="V35" s="55"/>
      <c r="W35" s="56">
        <v>30</v>
      </c>
      <c r="X35" s="82">
        <v>3</v>
      </c>
      <c r="Y35" s="82" t="s">
        <v>22</v>
      </c>
    </row>
    <row r="36" spans="1:25" ht="14.25">
      <c r="A36" s="50" t="s">
        <v>41</v>
      </c>
      <c r="B36" s="57" t="s">
        <v>111</v>
      </c>
      <c r="C36" s="459"/>
      <c r="D36" s="59">
        <v>2</v>
      </c>
      <c r="E36" s="53">
        <v>15</v>
      </c>
      <c r="F36" s="54"/>
      <c r="G36" s="55"/>
      <c r="H36" s="56"/>
      <c r="I36" s="82"/>
      <c r="J36" s="59"/>
      <c r="K36" s="54">
        <v>15</v>
      </c>
      <c r="L36" s="55"/>
      <c r="M36" s="56">
        <v>15</v>
      </c>
      <c r="N36" s="82">
        <v>2</v>
      </c>
      <c r="O36" s="59" t="s">
        <v>22</v>
      </c>
      <c r="P36" s="54"/>
      <c r="Q36" s="55"/>
      <c r="R36" s="56"/>
      <c r="S36" s="82"/>
      <c r="T36" s="59"/>
      <c r="U36" s="451"/>
      <c r="V36" s="452"/>
      <c r="W36" s="461"/>
      <c r="Y36" s="82"/>
    </row>
    <row r="37" spans="1:25" ht="14.25">
      <c r="A37" s="50" t="s">
        <v>43</v>
      </c>
      <c r="B37" s="57" t="s">
        <v>120</v>
      </c>
      <c r="C37" s="60"/>
      <c r="D37" s="59">
        <v>4</v>
      </c>
      <c r="E37" s="53">
        <v>30</v>
      </c>
      <c r="F37" s="61"/>
      <c r="G37" s="62"/>
      <c r="H37" s="63"/>
      <c r="I37" s="83"/>
      <c r="J37" s="83"/>
      <c r="K37" s="61">
        <v>30</v>
      </c>
      <c r="L37" s="62"/>
      <c r="M37" s="63">
        <v>30</v>
      </c>
      <c r="N37" s="83">
        <v>4</v>
      </c>
      <c r="O37" s="83"/>
      <c r="P37" s="61"/>
      <c r="Q37" s="62"/>
      <c r="R37" s="90"/>
      <c r="S37" s="83"/>
      <c r="T37" s="59"/>
      <c r="U37" s="54"/>
      <c r="V37" s="55"/>
      <c r="W37" s="445"/>
      <c r="X37" s="82"/>
      <c r="Y37" s="82"/>
    </row>
    <row r="38" spans="1:25" ht="15">
      <c r="A38" s="50" t="s">
        <v>45</v>
      </c>
      <c r="B38" s="57" t="s">
        <v>126</v>
      </c>
      <c r="C38" s="58"/>
      <c r="D38" s="59">
        <v>10</v>
      </c>
      <c r="E38" s="53">
        <v>240</v>
      </c>
      <c r="F38" s="54">
        <v>60</v>
      </c>
      <c r="G38" s="55"/>
      <c r="H38" s="56">
        <v>60</v>
      </c>
      <c r="I38" s="82">
        <v>2</v>
      </c>
      <c r="J38" s="82" t="s">
        <v>22</v>
      </c>
      <c r="K38" s="54">
        <v>60</v>
      </c>
      <c r="L38" s="55"/>
      <c r="M38" s="56">
        <v>60</v>
      </c>
      <c r="N38" s="82">
        <v>2</v>
      </c>
      <c r="O38" s="82" t="s">
        <v>22</v>
      </c>
      <c r="P38" s="54">
        <v>60</v>
      </c>
      <c r="Q38" s="55"/>
      <c r="R38" s="56">
        <v>60</v>
      </c>
      <c r="S38" s="82">
        <v>3</v>
      </c>
      <c r="T38" s="82" t="s">
        <v>22</v>
      </c>
      <c r="U38" s="54">
        <v>60</v>
      </c>
      <c r="V38" s="55"/>
      <c r="W38" s="56">
        <v>60</v>
      </c>
      <c r="X38" s="82">
        <v>3</v>
      </c>
      <c r="Y38" s="59" t="s">
        <v>40</v>
      </c>
    </row>
    <row r="39" spans="1:25" ht="15.75" thickBot="1">
      <c r="A39" s="64"/>
      <c r="B39" s="65"/>
      <c r="C39" s="66"/>
      <c r="D39" s="67"/>
      <c r="E39" s="68"/>
      <c r="F39" s="69"/>
      <c r="G39" s="70"/>
      <c r="H39" s="71"/>
      <c r="I39" s="84"/>
      <c r="J39" s="84"/>
      <c r="K39" s="69"/>
      <c r="L39" s="70"/>
      <c r="M39" s="71"/>
      <c r="N39" s="85"/>
      <c r="O39" s="85"/>
      <c r="P39" s="69"/>
      <c r="Q39" s="70"/>
      <c r="R39" s="71"/>
      <c r="S39" s="84"/>
      <c r="T39" s="84"/>
      <c r="U39" s="54"/>
      <c r="V39" s="55"/>
      <c r="W39" s="56"/>
      <c r="X39" s="82"/>
      <c r="Y39" s="517"/>
    </row>
    <row r="40" spans="1:25" ht="15.75" thickBot="1">
      <c r="A40" s="620" t="s">
        <v>103</v>
      </c>
      <c r="B40" s="621"/>
      <c r="C40" s="622"/>
      <c r="D40" s="77">
        <f t="shared" ref="D40:I40" si="1">SUM(D27:D39)</f>
        <v>38</v>
      </c>
      <c r="E40" s="78">
        <f t="shared" si="1"/>
        <v>555</v>
      </c>
      <c r="F40" s="86">
        <f t="shared" si="1"/>
        <v>120</v>
      </c>
      <c r="G40" s="463">
        <f t="shared" si="1"/>
        <v>0</v>
      </c>
      <c r="H40" s="463">
        <f t="shared" si="1"/>
        <v>120</v>
      </c>
      <c r="I40" s="89">
        <f t="shared" si="1"/>
        <v>6</v>
      </c>
      <c r="J40" s="89"/>
      <c r="K40" s="86">
        <f>SUM(K27:K39)</f>
        <v>165</v>
      </c>
      <c r="L40" s="463">
        <f>SUM(L27:L39)</f>
        <v>0</v>
      </c>
      <c r="M40" s="79">
        <f>SUM(M27:M39)</f>
        <v>165</v>
      </c>
      <c r="N40" s="86">
        <f>SUM(N27:N39)</f>
        <v>12</v>
      </c>
      <c r="O40" s="86"/>
      <c r="P40" s="86">
        <f>SUM(P27:P39)</f>
        <v>120</v>
      </c>
      <c r="Q40" s="79">
        <f>SUM(Q27:Q39)</f>
        <v>0</v>
      </c>
      <c r="R40" s="89">
        <f>SUM(R27:R39)</f>
        <v>120</v>
      </c>
      <c r="S40" s="86">
        <f>SUM(S27:S39)</f>
        <v>8</v>
      </c>
      <c r="T40" s="86"/>
      <c r="U40" s="74">
        <f>SUM(U27:U39)</f>
        <v>150</v>
      </c>
      <c r="V40" s="75">
        <f>SUM(V27:V39)</f>
        <v>0</v>
      </c>
      <c r="W40" s="88">
        <f>SUM(W27:W39)</f>
        <v>150</v>
      </c>
      <c r="X40" s="89">
        <f>SUM(X27:X39)</f>
        <v>12</v>
      </c>
      <c r="Y40" s="89"/>
    </row>
    <row r="51" spans="4:4">
      <c r="D51" s="462"/>
    </row>
  </sheetData>
  <mergeCells count="25">
    <mergeCell ref="K5:O5"/>
    <mergeCell ref="P5:T5"/>
    <mergeCell ref="U5:Y5"/>
    <mergeCell ref="A40:C40"/>
    <mergeCell ref="A5:A6"/>
    <mergeCell ref="A25:A26"/>
    <mergeCell ref="B5:B6"/>
    <mergeCell ref="B25:B26"/>
    <mergeCell ref="A20:C20"/>
    <mergeCell ref="C5:C6"/>
    <mergeCell ref="C25:C26"/>
    <mergeCell ref="A1:Y1"/>
    <mergeCell ref="A2:Y2"/>
    <mergeCell ref="A4:E4"/>
    <mergeCell ref="F4:O4"/>
    <mergeCell ref="P4:Y4"/>
    <mergeCell ref="F25:J25"/>
    <mergeCell ref="K25:O25"/>
    <mergeCell ref="F5:J5"/>
    <mergeCell ref="P25:T25"/>
    <mergeCell ref="U25:Y25"/>
    <mergeCell ref="A21:Y23"/>
    <mergeCell ref="F24:O24"/>
    <mergeCell ref="P24:Y24"/>
    <mergeCell ref="A24:E24"/>
  </mergeCells>
  <pageMargins left="0.82677165354330717" right="0.70866141732283472" top="0.31496062992125984" bottom="0.35433070866141736" header="0.31496062992125984" footer="0.31496062992125984"/>
  <pageSetup paperSize="9" scale="4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L22"/>
  <sheetViews>
    <sheetView zoomScale="90" zoomScaleNormal="90" workbookViewId="0">
      <selection activeCell="O13" sqref="O13"/>
    </sheetView>
  </sheetViews>
  <sheetFormatPr defaultRowHeight="12.75"/>
  <cols>
    <col min="1" max="1" width="4.7109375" customWidth="1"/>
    <col min="2" max="2" width="95.42578125" customWidth="1"/>
    <col min="3" max="3" width="6.85546875" customWidth="1"/>
    <col min="4" max="4" width="7.7109375" customWidth="1"/>
    <col min="5" max="5" width="5.85546875" customWidth="1"/>
    <col min="6" max="6" width="7.140625" customWidth="1"/>
    <col min="7" max="7" width="3.85546875" customWidth="1"/>
    <col min="8" max="8" width="4.28515625" customWidth="1"/>
    <col min="9" max="10" width="4" customWidth="1"/>
    <col min="11" max="11" width="4.140625" customWidth="1"/>
    <col min="12" max="12" width="4.5703125" customWidth="1"/>
  </cols>
  <sheetData>
    <row r="1" spans="1:12" ht="16.5" customHeight="1">
      <c r="A1" s="627" t="s">
        <v>112</v>
      </c>
      <c r="B1" s="627"/>
      <c r="C1" s="627"/>
      <c r="D1" s="627"/>
      <c r="E1" s="627"/>
      <c r="F1" s="627"/>
      <c r="G1" s="627"/>
      <c r="H1" s="627"/>
      <c r="I1" s="627"/>
      <c r="J1" s="627"/>
      <c r="K1" s="627"/>
      <c r="L1" s="29"/>
    </row>
    <row r="2" spans="1:12" ht="18">
      <c r="A2" s="627" t="s">
        <v>113</v>
      </c>
      <c r="B2" s="627"/>
      <c r="C2" s="627"/>
      <c r="D2" s="627"/>
      <c r="E2" s="627"/>
      <c r="F2" s="627"/>
      <c r="G2" s="627"/>
      <c r="H2" s="627"/>
      <c r="I2" s="627"/>
      <c r="J2" s="627"/>
      <c r="K2" s="627"/>
      <c r="L2" s="627"/>
    </row>
    <row r="3" spans="1:12">
      <c r="A3" s="640" t="s">
        <v>159</v>
      </c>
      <c r="B3" s="640"/>
      <c r="C3" s="1"/>
      <c r="D3" s="1"/>
      <c r="E3" s="1"/>
      <c r="F3" s="1"/>
      <c r="G3" s="1"/>
      <c r="H3" s="1"/>
      <c r="I3" s="1"/>
      <c r="J3" s="1"/>
      <c r="K3" s="1"/>
      <c r="L3" s="1"/>
    </row>
    <row r="4" spans="1:12" ht="20.25" customHeight="1">
      <c r="A4" s="631" t="s">
        <v>0</v>
      </c>
      <c r="B4" s="631" t="s">
        <v>1</v>
      </c>
      <c r="C4" s="628" t="s">
        <v>114</v>
      </c>
      <c r="D4" s="629"/>
      <c r="E4" s="629"/>
      <c r="F4" s="629"/>
      <c r="G4" s="629"/>
      <c r="H4" s="629"/>
      <c r="I4" s="629"/>
      <c r="J4" s="629"/>
      <c r="K4" s="629"/>
      <c r="L4" s="630"/>
    </row>
    <row r="5" spans="1:12" ht="13.5" customHeight="1">
      <c r="A5" s="632"/>
      <c r="B5" s="632"/>
      <c r="C5" s="634" t="s">
        <v>2</v>
      </c>
      <c r="D5" s="636" t="s">
        <v>16</v>
      </c>
      <c r="E5" s="638" t="s">
        <v>3</v>
      </c>
      <c r="F5" s="638" t="s">
        <v>4</v>
      </c>
      <c r="G5" s="2" t="s">
        <v>115</v>
      </c>
      <c r="H5" s="3" t="s">
        <v>116</v>
      </c>
      <c r="I5" s="30"/>
      <c r="J5" s="31" t="s">
        <v>117</v>
      </c>
      <c r="K5" s="3" t="s">
        <v>116</v>
      </c>
      <c r="L5" s="30"/>
    </row>
    <row r="6" spans="1:12" ht="46.5">
      <c r="A6" s="633"/>
      <c r="B6" s="633"/>
      <c r="C6" s="635"/>
      <c r="D6" s="637"/>
      <c r="E6" s="639"/>
      <c r="F6" s="639"/>
      <c r="G6" s="4" t="s">
        <v>14</v>
      </c>
      <c r="H6" s="5" t="s">
        <v>15</v>
      </c>
      <c r="I6" s="32" t="s">
        <v>97</v>
      </c>
      <c r="J6" s="33" t="s">
        <v>14</v>
      </c>
      <c r="K6" s="5" t="s">
        <v>15</v>
      </c>
      <c r="L6" s="32" t="s">
        <v>97</v>
      </c>
    </row>
    <row r="7" spans="1:12" ht="21.95" customHeight="1">
      <c r="A7" s="6" t="s">
        <v>20</v>
      </c>
      <c r="B7" s="7" t="s">
        <v>153</v>
      </c>
      <c r="C7" s="8"/>
      <c r="D7" s="9" t="s">
        <v>22</v>
      </c>
      <c r="E7" s="10">
        <v>2</v>
      </c>
      <c r="F7" s="8">
        <v>30</v>
      </c>
      <c r="G7" s="11"/>
      <c r="H7" s="11"/>
      <c r="I7" s="34"/>
      <c r="J7" s="11"/>
      <c r="K7" s="11"/>
      <c r="L7" s="35"/>
    </row>
    <row r="8" spans="1:12" ht="21.95" customHeight="1">
      <c r="A8" s="12" t="s">
        <v>23</v>
      </c>
      <c r="B8" s="13" t="s">
        <v>154</v>
      </c>
      <c r="C8" s="14"/>
      <c r="D8" s="15" t="s">
        <v>22</v>
      </c>
      <c r="E8" s="16">
        <v>2</v>
      </c>
      <c r="F8" s="17">
        <v>30</v>
      </c>
      <c r="G8" s="18"/>
      <c r="H8" s="18"/>
      <c r="I8" s="14"/>
      <c r="J8" s="18"/>
      <c r="K8" s="18"/>
      <c r="L8" s="36"/>
    </row>
    <row r="9" spans="1:12" ht="21.95" customHeight="1">
      <c r="A9" s="12" t="s">
        <v>26</v>
      </c>
      <c r="B9" s="13" t="s">
        <v>155</v>
      </c>
      <c r="C9" s="14"/>
      <c r="D9" s="15" t="s">
        <v>22</v>
      </c>
      <c r="E9" s="16">
        <v>2</v>
      </c>
      <c r="F9" s="17">
        <v>30</v>
      </c>
      <c r="G9" s="18"/>
      <c r="H9" s="18"/>
      <c r="I9" s="14"/>
      <c r="J9" s="18"/>
      <c r="K9" s="18"/>
      <c r="L9" s="36"/>
    </row>
    <row r="10" spans="1:12" ht="21.95" customHeight="1">
      <c r="A10" s="12" t="s">
        <v>28</v>
      </c>
      <c r="B10" s="19" t="s">
        <v>156</v>
      </c>
      <c r="C10" s="20"/>
      <c r="D10" s="15" t="s">
        <v>22</v>
      </c>
      <c r="E10" s="16">
        <v>2</v>
      </c>
      <c r="F10" s="17">
        <v>30</v>
      </c>
      <c r="G10" s="18"/>
      <c r="H10" s="18"/>
      <c r="I10" s="14"/>
      <c r="J10" s="18"/>
      <c r="K10" s="18"/>
      <c r="L10" s="36"/>
    </row>
    <row r="11" spans="1:12" ht="21.95" customHeight="1">
      <c r="A11" s="12" t="s">
        <v>32</v>
      </c>
      <c r="B11" s="19" t="s">
        <v>136</v>
      </c>
      <c r="C11" s="20"/>
      <c r="D11" s="15" t="s">
        <v>22</v>
      </c>
      <c r="E11" s="16">
        <v>2</v>
      </c>
      <c r="F11" s="17">
        <v>30</v>
      </c>
      <c r="G11" s="18"/>
      <c r="H11" s="18"/>
      <c r="I11" s="14"/>
      <c r="J11" s="18"/>
      <c r="K11" s="18"/>
      <c r="L11" s="36"/>
    </row>
    <row r="12" spans="1:12" ht="21.95" customHeight="1">
      <c r="A12" s="12" t="s">
        <v>33</v>
      </c>
      <c r="B12" s="19" t="s">
        <v>151</v>
      </c>
      <c r="C12" s="20"/>
      <c r="D12" s="15" t="s">
        <v>22</v>
      </c>
      <c r="E12" s="16">
        <v>2</v>
      </c>
      <c r="F12" s="17">
        <v>30</v>
      </c>
      <c r="G12" s="18"/>
      <c r="H12" s="18"/>
      <c r="I12" s="14"/>
      <c r="J12" s="18"/>
      <c r="K12" s="18"/>
      <c r="L12" s="36"/>
    </row>
    <row r="13" spans="1:12" ht="21.95" customHeight="1">
      <c r="A13" s="12" t="s">
        <v>35</v>
      </c>
      <c r="B13" s="19" t="s">
        <v>152</v>
      </c>
      <c r="C13" s="20"/>
      <c r="D13" s="15" t="s">
        <v>22</v>
      </c>
      <c r="E13" s="16">
        <v>2</v>
      </c>
      <c r="F13" s="17">
        <v>30</v>
      </c>
      <c r="G13" s="18"/>
      <c r="H13" s="18"/>
      <c r="I13" s="14"/>
      <c r="J13" s="18"/>
      <c r="K13" s="18"/>
      <c r="L13" s="36"/>
    </row>
    <row r="14" spans="1:12" ht="21.95" customHeight="1">
      <c r="A14" s="12" t="s">
        <v>36</v>
      </c>
      <c r="B14" s="19" t="s">
        <v>137</v>
      </c>
      <c r="C14" s="20"/>
      <c r="D14" s="15" t="s">
        <v>22</v>
      </c>
      <c r="E14" s="16">
        <v>2</v>
      </c>
      <c r="F14" s="17">
        <v>30</v>
      </c>
      <c r="G14" s="18"/>
      <c r="H14" s="18"/>
      <c r="I14" s="14"/>
      <c r="J14" s="18"/>
      <c r="K14" s="18"/>
      <c r="L14" s="36"/>
    </row>
    <row r="15" spans="1:12" ht="21.95" customHeight="1">
      <c r="A15" s="12" t="s">
        <v>38</v>
      </c>
      <c r="B15" s="19" t="s">
        <v>157</v>
      </c>
      <c r="C15" s="20"/>
      <c r="D15" s="15" t="s">
        <v>22</v>
      </c>
      <c r="E15" s="16">
        <v>2</v>
      </c>
      <c r="F15" s="17">
        <v>30</v>
      </c>
      <c r="G15" s="18"/>
      <c r="H15" s="18"/>
      <c r="I15" s="14"/>
      <c r="J15" s="18"/>
      <c r="K15" s="18"/>
      <c r="L15" s="36"/>
    </row>
    <row r="16" spans="1:12" ht="21.95" customHeight="1">
      <c r="A16" s="12" t="s">
        <v>41</v>
      </c>
      <c r="C16" s="20"/>
      <c r="D16" s="15"/>
      <c r="E16" s="16"/>
      <c r="F16" s="17"/>
      <c r="G16" s="18"/>
      <c r="H16" s="18"/>
      <c r="I16" s="14"/>
      <c r="J16" s="18"/>
      <c r="K16" s="18"/>
      <c r="L16" s="36"/>
    </row>
    <row r="17" spans="1:12" ht="21.95" customHeight="1">
      <c r="A17" s="12" t="s">
        <v>43</v>
      </c>
      <c r="B17" s="13"/>
      <c r="C17" s="20"/>
      <c r="D17" s="15"/>
      <c r="E17" s="16"/>
      <c r="F17" s="17"/>
      <c r="G17" s="18"/>
      <c r="H17" s="18"/>
      <c r="I17" s="14"/>
      <c r="J17" s="18"/>
      <c r="K17" s="18"/>
      <c r="L17" s="36"/>
    </row>
    <row r="18" spans="1:12" ht="21.95" customHeight="1">
      <c r="A18" s="12" t="s">
        <v>45</v>
      </c>
      <c r="B18" s="13"/>
      <c r="C18" s="21"/>
      <c r="D18" s="15"/>
      <c r="E18" s="16"/>
      <c r="F18" s="17"/>
      <c r="G18" s="22"/>
      <c r="H18" s="22"/>
      <c r="I18" s="22"/>
      <c r="J18" s="22"/>
      <c r="K18" s="22"/>
      <c r="L18" s="37"/>
    </row>
    <row r="19" spans="1:12" ht="21.95" customHeight="1">
      <c r="A19" s="12" t="s">
        <v>47</v>
      </c>
      <c r="B19" s="13"/>
      <c r="C19" s="21"/>
      <c r="D19" s="15"/>
      <c r="E19" s="16"/>
      <c r="F19" s="17"/>
      <c r="G19" s="22"/>
      <c r="H19" s="22"/>
      <c r="I19" s="22"/>
      <c r="J19" s="22"/>
      <c r="K19" s="22"/>
      <c r="L19" s="37"/>
    </row>
    <row r="20" spans="1:12" ht="21.95" customHeight="1">
      <c r="A20" s="12" t="s">
        <v>50</v>
      </c>
      <c r="B20" s="13"/>
      <c r="C20" s="21"/>
      <c r="D20" s="15"/>
      <c r="E20" s="16"/>
      <c r="F20" s="17"/>
      <c r="G20" s="22"/>
      <c r="H20" s="22"/>
      <c r="I20" s="22"/>
      <c r="J20" s="22"/>
      <c r="K20" s="22"/>
      <c r="L20" s="37"/>
    </row>
    <row r="21" spans="1:12" ht="21.95" customHeight="1">
      <c r="A21" s="23" t="s">
        <v>52</v>
      </c>
      <c r="B21" s="24"/>
      <c r="C21" s="25"/>
      <c r="D21" s="26"/>
      <c r="E21" s="26"/>
      <c r="F21" s="26"/>
      <c r="G21" s="27"/>
      <c r="H21" s="27"/>
      <c r="I21" s="27"/>
      <c r="J21" s="27"/>
      <c r="K21" s="27"/>
      <c r="L21" s="38"/>
    </row>
    <row r="22" spans="1:12">
      <c r="D22" s="28"/>
      <c r="E22" s="28"/>
      <c r="F22" s="28"/>
    </row>
  </sheetData>
  <mergeCells count="10">
    <mergeCell ref="A1:K1"/>
    <mergeCell ref="A2:L2"/>
    <mergeCell ref="C4:L4"/>
    <mergeCell ref="A4:A6"/>
    <mergeCell ref="B4:B6"/>
    <mergeCell ref="C5:C6"/>
    <mergeCell ref="D5:D6"/>
    <mergeCell ref="E5:E6"/>
    <mergeCell ref="F5:F6"/>
    <mergeCell ref="A3:B3"/>
  </mergeCells>
  <pageMargins left="0.55000000000000004" right="0.75" top="0.91" bottom="1" header="0.5" footer="0.5"/>
  <pageSetup paperSize="9" scale="8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3</vt:i4>
      </vt:variant>
      <vt:variant>
        <vt:lpstr>Zakresy nazwane</vt:lpstr>
      </vt:variant>
      <vt:variant>
        <vt:i4>4</vt:i4>
      </vt:variant>
    </vt:vector>
  </HeadingPairs>
  <TitlesOfParts>
    <vt:vector size="7" baseType="lpstr">
      <vt:lpstr>Filologia</vt:lpstr>
      <vt:lpstr>Moduły specjalizacyjne</vt:lpstr>
      <vt:lpstr>Do wyboru</vt:lpstr>
      <vt:lpstr>Filologia!Obszar_wydruku</vt:lpstr>
      <vt:lpstr>Filologia!Print_Area</vt:lpstr>
      <vt:lpstr>'Moduły specjalizacyjne'!Print_Area</vt:lpstr>
      <vt:lpstr>Filologia!Print_Titles</vt:lpstr>
    </vt:vector>
  </TitlesOfParts>
  <Company>Instytut Ekonomii i Zarzadzania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Politechnika Koszalinska</dc:creator>
  <cp:lastModifiedBy>Admin</cp:lastModifiedBy>
  <cp:lastPrinted>2016-07-11T09:43:52Z</cp:lastPrinted>
  <dcterms:created xsi:type="dcterms:W3CDTF">2008-07-11T09:21:23Z</dcterms:created>
  <dcterms:modified xsi:type="dcterms:W3CDTF">2022-09-26T07:29:16Z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8B93C7F09FE849CFB89CFC65B998272D</vt:lpwstr>
  </property>
  <property fmtid="{D5CDD505-2E9C-101B-9397-08002B2CF9AE}" pid="3" name="KSOProductBuildVer">
    <vt:lpwstr>1045-11.2.0.10426</vt:lpwstr>
  </property>
</Properties>
</file>