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1"/>
  </bookViews>
  <sheets>
    <sheet name="I ST_S" sheetId="1" r:id="rId1"/>
    <sheet name="I ST N" sheetId="2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<sst xmlns="http://schemas.openxmlformats.org/spreadsheetml/2006/main" count="498" uniqueCount="186">
  <si>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</si>
  <si>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</si>
  <si>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</si>
  <si>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</si>
  <si>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</si>
  <si>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</si>
  <si>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</si>
  <si>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</si>
  <si>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</si>
  <si>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</si>
  <si>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</si>
  <si>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</si>
  <si>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</si>
  <si>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</si>
  <si>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</si>
  <si>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</si>
  <si>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</si>
  <si>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</si>
  <si>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</si>
  <si>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</si>
  <si>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</si>
  <si>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</si>
  <si>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</si>
  <si>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</si>
  <si>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</si>
  <si>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</si>
  <si>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</si>
  <si>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</si>
  <si>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</si>
  <si>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</si>
  <si>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</si>
  <si>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</si>
  <si>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</si>
  <si>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</si>
  <si>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</si>
  <si>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</si>
  <si>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</si>
  <si>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</si>
  <si>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</si>
  <si>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</si>
  <si>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</si>
  <si>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</si>
  <si>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</si>
  <si>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</si>
  <si>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</si>
  <si>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</si>
  <si>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</si>
  <si>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</si>
  <si>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</si>
  <si>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</si>
  <si>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</si>
  <si>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</si>
  <si>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</si>
  <si>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</si>
  <si>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</si>
  <si>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</si>
  <si>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</si>
  <si>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</si>
  <si>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</si>
  <si>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</si>
  <si>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</si>
  <si>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</si>
  <si>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</si>
  <si>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</si>
  <si>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</si>
  <si>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</si>
  <si>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</si>
  <si>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</si>
  <si>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</si>
  <si>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</si>
  <si>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</si>
  <si>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</si>
  <si>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</si>
  <si>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</si>
  <si>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</si>
  <si>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</si>
  <si>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</si>
  <si>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</si>
  <si>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</si>
  <si>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</si>
  <si>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</si>
  <si>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</si>
  <si>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</si>
  <si>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</si>
  <si>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</si>
  <si>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</si>
  <si>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</si>
  <si>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</si>
  <si>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</si>
  <si>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</si>
  <si>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</si>
  <si>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</si>
  <si>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</si>
  <si>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</si>
  <si>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</si>
  <si>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</si>
  <si>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</si>
  <si>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IPiED</t>
  </si>
  <si>
    <t>godzin</t>
  </si>
  <si>
    <t>MSiPS</t>
  </si>
  <si>
    <t>Moduł praktyk zawodowych</t>
  </si>
  <si>
    <t>Liczba godzin w semestrze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</si>
  <si>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</si>
  <si>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</si>
  <si>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</si>
  <si>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</si>
  <si>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</si>
  <si>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</si>
  <si>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</si>
  <si>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</si>
  <si>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</si>
  <si>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</si>
  <si>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</si>
  <si>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</si>
  <si>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</si>
  <si>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</si>
  <si>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</si>
  <si>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</si>
  <si>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</si>
  <si>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</si>
  <si>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</si>
  <si>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</si>
  <si>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</si>
  <si>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</si>
  <si>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</si>
  <si>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</si>
  <si>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</si>
  <si>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</si>
  <si>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</si>
  <si>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</si>
  <si>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</si>
  <si>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</si>
  <si>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</si>
  <si>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</si>
  <si>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</si>
  <si>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</si>
  <si>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</si>
  <si>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</si>
  <si>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</si>
  <si>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</si>
  <si>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</si>
  <si>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</si>
  <si>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</si>
  <si>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</si>
  <si>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Proseminarium</t>
  </si>
  <si>
    <t>Seminarium</t>
  </si>
  <si>
    <t xml:space="preserve">Inżynierski projekt i egzamin dyplomowy, </t>
  </si>
  <si>
    <t>Fizyka elementarna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</si>
  <si>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</si>
  <si>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</si>
  <si>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</si>
  <si>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</si>
  <si>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</si>
  <si>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</si>
  <si>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</si>
  <si>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</si>
  <si>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</si>
  <si>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</si>
  <si>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</si>
  <si>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</si>
  <si>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</si>
  <si>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</si>
  <si>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</si>
  <si>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</si>
  <si>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</si>
  <si>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</si>
  <si>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>Praktyki zawodowe1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</si>
  <si>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</si>
  <si>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</si>
  <si>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</si>
  <si>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</si>
  <si>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</si>
  <si>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</si>
  <si>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 xml:space="preserve">Sterowniki programowalne, </t>
  </si>
  <si>
    <t>POU</t>
  </si>
  <si>
    <t>Moduł kształcenia ogólnoakademickiego</t>
  </si>
  <si>
    <t>Poradnictwo zawodowe: Diagnoza predyspozycji zawodowych/ Indywidualna ścieżka kariery zawodowej/ Strategia i techniki poszukiwania pracy</t>
  </si>
  <si>
    <t>Wprowadzenie do biomechatroniki</t>
  </si>
  <si>
    <t>BM</t>
  </si>
  <si>
    <t>WBM</t>
  </si>
  <si>
    <t>Biomechanika</t>
  </si>
  <si>
    <t>Ochrona własności intelektualnej</t>
  </si>
  <si>
    <t xml:space="preserve">Technika cyfrowa w mechatronice, </t>
  </si>
  <si>
    <t>Biomechatronika</t>
  </si>
  <si>
    <t xml:space="preserve">HARMONOGRAM studiów na rok akademicki 2019/2020  MECHATRONIKA studia I stopnia stacjonarne
</t>
  </si>
  <si>
    <t xml:space="preserve">HARMONOGRAM studiów na rok akademicki 2019/2020  MECHATRONIKA studia I stopnia niestacjonarne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</si>
</sst>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b/>
      <sz val="18"/>
      <color indexed="8"/>
      <name val="Arial"/>
      <family val="2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8"/>
      <color indexed="57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18"/>
      <color theme="1"/>
      <name val="Arial"/>
      <family val="2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sz val="18"/>
      <color theme="6" tint="-0.24997000396251678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15" borderId="13" xfId="0" applyFont="1" applyFill="1" applyBorder="1" applyAlignment="1">
      <alignment/>
    </xf>
    <xf numFmtId="0" fontId="2" fillId="15" borderId="18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5" borderId="0" xfId="0" applyFont="1" applyFill="1" applyAlignment="1">
      <alignment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3" fillId="38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4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left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left"/>
    </xf>
    <xf numFmtId="0" fontId="49" fillId="34" borderId="14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/>
    </xf>
    <xf numFmtId="0" fontId="50" fillId="34" borderId="14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54" fillId="34" borderId="10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5" borderId="13" xfId="0" applyFont="1" applyFill="1" applyBorder="1" applyAlignment="1" applyProtection="1">
      <alignment horizontal="center" vertical="center"/>
      <protection locked="0"/>
    </xf>
    <xf numFmtId="0" fontId="2" fillId="15" borderId="27" xfId="0" applyFont="1" applyFill="1" applyBorder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8" borderId="13" xfId="0" applyFont="1" applyFill="1" applyBorder="1" applyAlignment="1" applyProtection="1">
      <alignment horizontal="center" vertical="center"/>
      <protection locked="0"/>
    </xf>
    <xf numFmtId="0" fontId="2" fillId="38" borderId="27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15" borderId="10" xfId="0" applyFont="1" applyFill="1" applyBorder="1" applyAlignment="1" applyProtection="1">
      <alignment horizontal="center"/>
      <protection locked="0"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15" borderId="18" xfId="0" applyFont="1" applyFill="1" applyBorder="1" applyAlignment="1" applyProtection="1">
      <alignment horizontal="center"/>
      <protection locked="0"/>
    </xf>
    <xf numFmtId="0" fontId="2" fillId="15" borderId="19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50" fillId="36" borderId="13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15" borderId="13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9" borderId="13" xfId="0" applyFont="1" applyFill="1" applyBorder="1" applyAlignment="1" applyProtection="1">
      <alignment horizontal="center" vertical="center"/>
      <protection locked="0"/>
    </xf>
    <xf numFmtId="0" fontId="2" fillId="39" borderId="27" xfId="0" applyFont="1" applyFill="1" applyBorder="1" applyAlignment="1" applyProtection="1">
      <alignment horizontal="center" vertical="center"/>
      <protection locked="0"/>
    </xf>
    <xf numFmtId="0" fontId="2" fillId="39" borderId="15" xfId="0" applyFont="1" applyFill="1" applyBorder="1" applyAlignment="1" applyProtection="1">
      <alignment horizontal="center" vertical="center"/>
      <protection locked="0"/>
    </xf>
    <xf numFmtId="0" fontId="50" fillId="36" borderId="10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57"/>
  <sheetViews>
    <sheetView zoomScale="40" zoomScaleNormal="40" zoomScalePageLayoutView="0" workbookViewId="0" topLeftCell="A1">
      <selection activeCell="K9" sqref="K9"/>
    </sheetView>
  </sheetViews>
  <sheetFormatPr defaultColWidth="9.140625" defaultRowHeight="12.75"/>
  <cols>
    <col min="1" max="1" width="14.57421875" style="10" customWidth="1"/>
    <col min="2" max="2" width="115.8515625" style="10" customWidth="1"/>
    <col min="3" max="3" width="10.28125" style="10" customWidth="1"/>
    <col min="4" max="4" width="9.7109375" style="10" customWidth="1"/>
    <col min="5" max="5" width="9.140625" style="10" customWidth="1"/>
    <col min="6" max="6" width="9.7109375" style="10" customWidth="1"/>
    <col min="7" max="7" width="10.28125" style="10" customWidth="1"/>
    <col min="8" max="8" width="8.57421875" style="10" customWidth="1"/>
    <col min="9" max="10" width="8.140625" style="10" customWidth="1"/>
    <col min="11" max="11" width="8.28125" style="10" customWidth="1"/>
    <col min="12" max="12" width="5.421875" style="84" customWidth="1"/>
    <col min="13" max="15" width="6.7109375" style="72" customWidth="1"/>
    <col min="16" max="16" width="6.421875" style="72" customWidth="1"/>
    <col min="17" max="17" width="9.421875" style="72" customWidth="1"/>
    <col min="18" max="18" width="8.8515625" style="72" customWidth="1"/>
    <col min="19" max="19" width="6.7109375" style="72" customWidth="1"/>
    <col min="20" max="23" width="6.7109375" style="10" customWidth="1"/>
    <col min="24" max="24" width="8.8515625" style="10" customWidth="1"/>
    <col min="25" max="25" width="8.421875" style="10" customWidth="1"/>
    <col min="26" max="26" width="9.8515625" style="10" customWidth="1"/>
    <col min="27" max="27" width="6.7109375" style="10" customWidth="1"/>
    <col min="28" max="32" width="6.7109375" style="72" customWidth="1"/>
    <col min="33" max="33" width="8.140625" style="72" customWidth="1"/>
    <col min="34" max="34" width="8.28125" style="72" customWidth="1"/>
    <col min="35" max="35" width="7.28125" style="72" customWidth="1"/>
    <col min="36" max="40" width="6.7109375" style="10" customWidth="1"/>
    <col min="41" max="41" width="9.8515625" style="10" customWidth="1"/>
    <col min="42" max="42" width="8.421875" style="10" customWidth="1"/>
    <col min="43" max="43" width="6.7109375" style="10" customWidth="1"/>
    <col min="44" max="45" width="6.7109375" style="72" customWidth="1"/>
    <col min="46" max="46" width="5.8515625" style="72" customWidth="1"/>
    <col min="47" max="47" width="6.7109375" style="72" customWidth="1"/>
    <col min="48" max="48" width="6.421875" style="72" customWidth="1"/>
    <col min="49" max="49" width="9.421875" style="72" customWidth="1"/>
    <col min="50" max="50" width="8.57421875" style="72" customWidth="1"/>
    <col min="51" max="51" width="9.00390625" style="72" customWidth="1"/>
    <col min="52" max="56" width="6.7109375" style="10" customWidth="1"/>
    <col min="57" max="57" width="9.140625" style="10" customWidth="1"/>
    <col min="58" max="58" width="8.140625" style="10" customWidth="1"/>
    <col min="59" max="59" width="6.7109375" style="10" customWidth="1"/>
    <col min="60" max="64" width="6.7109375" style="72" customWidth="1"/>
    <col min="65" max="65" width="8.28125" style="72" customWidth="1"/>
    <col min="66" max="66" width="8.421875" style="72" customWidth="1"/>
    <col min="67" max="67" width="6.7109375" style="72" customWidth="1"/>
    <col min="68" max="72" width="6.7109375" style="10" customWidth="1"/>
    <col min="73" max="73" width="8.421875" style="10" customWidth="1"/>
    <col min="74" max="74" width="8.140625" style="10" customWidth="1"/>
    <col min="75" max="75" width="6.7109375" style="10" customWidth="1"/>
    <col min="76" max="16384" width="9.140625" style="10" customWidth="1"/>
  </cols>
  <sheetData>
    <row r="1" spans="1:67" ht="23.25" customHeight="1">
      <c r="A1" s="150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</row>
    <row r="2" spans="1:67" ht="86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</row>
    <row r="3" spans="1:75" ht="27.75" customHeight="1">
      <c r="A3" s="156" t="s">
        <v>16</v>
      </c>
      <c r="B3" s="142" t="s">
        <v>0</v>
      </c>
      <c r="C3" s="132" t="s">
        <v>1</v>
      </c>
      <c r="D3" s="133"/>
      <c r="E3" s="133"/>
      <c r="F3" s="133"/>
      <c r="G3" s="133"/>
      <c r="H3" s="133"/>
      <c r="I3" s="133"/>
      <c r="J3" s="133"/>
      <c r="K3" s="134"/>
      <c r="L3" s="139" t="s">
        <v>7</v>
      </c>
      <c r="M3" s="140"/>
      <c r="N3" s="140"/>
      <c r="O3" s="140"/>
      <c r="P3" s="140"/>
      <c r="Q3" s="140"/>
      <c r="R3" s="140"/>
      <c r="S3" s="141"/>
      <c r="T3" s="132" t="s">
        <v>8</v>
      </c>
      <c r="U3" s="133"/>
      <c r="V3" s="133"/>
      <c r="W3" s="133"/>
      <c r="X3" s="133"/>
      <c r="Y3" s="133"/>
      <c r="Z3" s="133"/>
      <c r="AA3" s="134"/>
      <c r="AB3" s="139" t="s">
        <v>9</v>
      </c>
      <c r="AC3" s="140"/>
      <c r="AD3" s="140"/>
      <c r="AE3" s="140"/>
      <c r="AF3" s="140"/>
      <c r="AG3" s="140"/>
      <c r="AH3" s="140"/>
      <c r="AI3" s="141"/>
      <c r="AJ3" s="132" t="s">
        <v>10</v>
      </c>
      <c r="AK3" s="133"/>
      <c r="AL3" s="133"/>
      <c r="AM3" s="133"/>
      <c r="AN3" s="133"/>
      <c r="AO3" s="133"/>
      <c r="AP3" s="133"/>
      <c r="AQ3" s="134"/>
      <c r="AR3" s="139" t="s">
        <v>11</v>
      </c>
      <c r="AS3" s="140"/>
      <c r="AT3" s="140"/>
      <c r="AU3" s="140"/>
      <c r="AV3" s="140"/>
      <c r="AW3" s="140"/>
      <c r="AX3" s="140"/>
      <c r="AY3" s="141"/>
      <c r="AZ3" s="132" t="s">
        <v>12</v>
      </c>
      <c r="BA3" s="133"/>
      <c r="BB3" s="133"/>
      <c r="BC3" s="133"/>
      <c r="BD3" s="133"/>
      <c r="BE3" s="133"/>
      <c r="BF3" s="133"/>
      <c r="BG3" s="134"/>
      <c r="BH3" s="139" t="s">
        <v>43</v>
      </c>
      <c r="BI3" s="140"/>
      <c r="BJ3" s="140"/>
      <c r="BK3" s="140"/>
      <c r="BL3" s="140"/>
      <c r="BM3" s="140"/>
      <c r="BN3" s="140"/>
      <c r="BO3" s="141"/>
      <c r="BP3" s="132" t="s">
        <v>154</v>
      </c>
      <c r="BQ3" s="133"/>
      <c r="BR3" s="133"/>
      <c r="BS3" s="133"/>
      <c r="BT3" s="133"/>
      <c r="BU3" s="133"/>
      <c r="BV3" s="133"/>
      <c r="BW3" s="134"/>
    </row>
    <row r="4" spans="1:75" ht="27.75" customHeight="1">
      <c r="A4" s="157"/>
      <c r="B4" s="143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6" t="s">
        <v>17</v>
      </c>
      <c r="I4" s="107" t="s">
        <v>18</v>
      </c>
      <c r="J4" s="107" t="s">
        <v>19</v>
      </c>
      <c r="K4" s="107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08" t="s">
        <v>17</v>
      </c>
      <c r="Q4" s="109" t="s">
        <v>18</v>
      </c>
      <c r="R4" s="109" t="s">
        <v>19</v>
      </c>
      <c r="S4" s="109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6" t="s">
        <v>17</v>
      </c>
      <c r="Y4" s="107" t="s">
        <v>18</v>
      </c>
      <c r="Z4" s="107" t="s">
        <v>19</v>
      </c>
      <c r="AA4" s="107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08" t="s">
        <v>17</v>
      </c>
      <c r="AG4" s="109" t="s">
        <v>18</v>
      </c>
      <c r="AH4" s="109" t="s">
        <v>19</v>
      </c>
      <c r="AI4" s="109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6" t="s">
        <v>17</v>
      </c>
      <c r="AO4" s="107" t="s">
        <v>18</v>
      </c>
      <c r="AP4" s="107" t="s">
        <v>19</v>
      </c>
      <c r="AQ4" s="107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08" t="s">
        <v>17</v>
      </c>
      <c r="AW4" s="109" t="s">
        <v>18</v>
      </c>
      <c r="AX4" s="109" t="s">
        <v>19</v>
      </c>
      <c r="AY4" s="109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6" t="s">
        <v>17</v>
      </c>
      <c r="BE4" s="107" t="s">
        <v>18</v>
      </c>
      <c r="BF4" s="107" t="s">
        <v>19</v>
      </c>
      <c r="BG4" s="107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08" t="s">
        <v>17</v>
      </c>
      <c r="BM4" s="109" t="s">
        <v>18</v>
      </c>
      <c r="BN4" s="109" t="s">
        <v>19</v>
      </c>
      <c r="BO4" s="109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6" t="s">
        <v>17</v>
      </c>
      <c r="BU4" s="107" t="s">
        <v>18</v>
      </c>
      <c r="BV4" s="107" t="s">
        <v>19</v>
      </c>
      <c r="BW4" s="110" t="s">
        <v>20</v>
      </c>
    </row>
    <row r="5" spans="1:75" ht="27.75" customHeight="1" thickBot="1">
      <c r="A5" s="104" t="s">
        <v>31</v>
      </c>
      <c r="B5" s="105" t="s">
        <v>175</v>
      </c>
      <c r="C5" s="32">
        <f aca="true" t="shared" si="0" ref="C5:AH5">SUM(C6:C9)</f>
        <v>0</v>
      </c>
      <c r="D5" s="32">
        <f t="shared" si="0"/>
        <v>240</v>
      </c>
      <c r="E5" s="32">
        <f t="shared" si="0"/>
        <v>0</v>
      </c>
      <c r="F5" s="32">
        <f t="shared" si="0"/>
        <v>0</v>
      </c>
      <c r="G5" s="32">
        <f t="shared" si="0"/>
        <v>240</v>
      </c>
      <c r="H5" s="32">
        <f t="shared" si="0"/>
        <v>13</v>
      </c>
      <c r="I5" s="32">
        <f t="shared" si="0"/>
        <v>6.5</v>
      </c>
      <c r="J5" s="32">
        <f t="shared" si="0"/>
        <v>6.5</v>
      </c>
      <c r="K5" s="32">
        <f t="shared" si="0"/>
        <v>0</v>
      </c>
      <c r="L5" s="32">
        <f t="shared" si="0"/>
        <v>0</v>
      </c>
      <c r="M5" s="32">
        <f t="shared" si="0"/>
        <v>8</v>
      </c>
      <c r="N5" s="32">
        <f t="shared" si="0"/>
        <v>0</v>
      </c>
      <c r="O5" s="32">
        <f t="shared" si="0"/>
        <v>0</v>
      </c>
      <c r="P5" s="32">
        <f t="shared" si="0"/>
        <v>7</v>
      </c>
      <c r="Q5" s="32">
        <f t="shared" si="0"/>
        <v>3.5</v>
      </c>
      <c r="R5" s="32">
        <f t="shared" si="0"/>
        <v>3.5</v>
      </c>
      <c r="S5" s="32">
        <f t="shared" si="0"/>
        <v>2</v>
      </c>
      <c r="T5" s="32">
        <f t="shared" si="0"/>
        <v>0</v>
      </c>
      <c r="U5" s="32">
        <f t="shared" si="0"/>
        <v>4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2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aca="true" t="shared" si="1" ref="AI5:BN5">SUM(AI6:AI9)</f>
        <v>0</v>
      </c>
      <c r="AJ5" s="32">
        <f t="shared" si="1"/>
        <v>0</v>
      </c>
      <c r="AK5" s="32">
        <f t="shared" si="1"/>
        <v>2</v>
      </c>
      <c r="AL5" s="32">
        <f t="shared" si="1"/>
        <v>0</v>
      </c>
      <c r="AM5" s="32">
        <f t="shared" si="1"/>
        <v>0</v>
      </c>
      <c r="AN5" s="32">
        <f t="shared" si="1"/>
        <v>2</v>
      </c>
      <c r="AO5" s="32">
        <f t="shared" si="1"/>
        <v>1</v>
      </c>
      <c r="AP5" s="32">
        <f t="shared" si="1"/>
        <v>1</v>
      </c>
      <c r="AQ5" s="32">
        <f t="shared" si="1"/>
        <v>0</v>
      </c>
      <c r="AR5" s="32">
        <f t="shared" si="1"/>
        <v>0</v>
      </c>
      <c r="AS5" s="32">
        <f t="shared" si="1"/>
        <v>0</v>
      </c>
      <c r="AT5" s="32">
        <f t="shared" si="1"/>
        <v>0</v>
      </c>
      <c r="AU5" s="32">
        <f t="shared" si="1"/>
        <v>0</v>
      </c>
      <c r="AV5" s="32">
        <f t="shared" si="1"/>
        <v>0</v>
      </c>
      <c r="AW5" s="32">
        <f t="shared" si="1"/>
        <v>0</v>
      </c>
      <c r="AX5" s="32">
        <f t="shared" si="1"/>
        <v>0</v>
      </c>
      <c r="AY5" s="32">
        <f t="shared" si="1"/>
        <v>0</v>
      </c>
      <c r="AZ5" s="32">
        <f t="shared" si="1"/>
        <v>0</v>
      </c>
      <c r="BA5" s="32">
        <f t="shared" si="1"/>
        <v>0</v>
      </c>
      <c r="BB5" s="32">
        <f t="shared" si="1"/>
        <v>0</v>
      </c>
      <c r="BC5" s="32">
        <f t="shared" si="1"/>
        <v>0</v>
      </c>
      <c r="BD5" s="32">
        <f t="shared" si="1"/>
        <v>0</v>
      </c>
      <c r="BE5" s="32">
        <f t="shared" si="1"/>
        <v>0</v>
      </c>
      <c r="BF5" s="32">
        <f t="shared" si="1"/>
        <v>0</v>
      </c>
      <c r="BG5" s="32">
        <f t="shared" si="1"/>
        <v>0</v>
      </c>
      <c r="BH5" s="32">
        <f t="shared" si="1"/>
        <v>0</v>
      </c>
      <c r="BI5" s="32">
        <f t="shared" si="1"/>
        <v>0</v>
      </c>
      <c r="BJ5" s="32">
        <f t="shared" si="1"/>
        <v>0</v>
      </c>
      <c r="BK5" s="32">
        <f t="shared" si="1"/>
        <v>0</v>
      </c>
      <c r="BL5" s="32">
        <f t="shared" si="1"/>
        <v>0</v>
      </c>
      <c r="BM5" s="32">
        <f t="shared" si="1"/>
        <v>0</v>
      </c>
      <c r="BN5" s="32">
        <f t="shared" si="1"/>
        <v>0</v>
      </c>
      <c r="BO5" s="32">
        <f aca="true" t="shared" si="2" ref="BO5:BW5">SUM(BO6:BO9)</f>
        <v>0</v>
      </c>
      <c r="BP5" s="32">
        <f t="shared" si="2"/>
        <v>0</v>
      </c>
      <c r="BQ5" s="32">
        <f t="shared" si="2"/>
        <v>0</v>
      </c>
      <c r="BR5" s="32">
        <f t="shared" si="2"/>
        <v>0</v>
      </c>
      <c r="BS5" s="32">
        <f t="shared" si="2"/>
        <v>0</v>
      </c>
      <c r="BT5" s="32">
        <f t="shared" si="2"/>
        <v>0</v>
      </c>
      <c r="BU5" s="32">
        <f t="shared" si="2"/>
        <v>0</v>
      </c>
      <c r="BV5" s="32">
        <f t="shared" si="2"/>
        <v>0</v>
      </c>
      <c r="BW5" s="32">
        <f t="shared" si="2"/>
        <v>0</v>
      </c>
    </row>
    <row r="6" spans="1:75" s="26" customFormat="1" ht="27.75" customHeight="1">
      <c r="A6" s="73" t="s">
        <v>15</v>
      </c>
      <c r="B6" s="74" t="s">
        <v>107</v>
      </c>
      <c r="C6" s="74"/>
      <c r="D6" s="75">
        <v>60</v>
      </c>
      <c r="E6" s="74"/>
      <c r="F6" s="74"/>
      <c r="G6" s="9">
        <f>SUM(C6:F6)</f>
        <v>60</v>
      </c>
      <c r="H6" s="76"/>
      <c r="I6" s="76"/>
      <c r="J6" s="76"/>
      <c r="K6" s="76"/>
      <c r="L6" s="23"/>
      <c r="M6" s="24">
        <v>2</v>
      </c>
      <c r="N6" s="23"/>
      <c r="O6" s="23"/>
      <c r="P6" s="23"/>
      <c r="Q6" s="23"/>
      <c r="R6" s="23"/>
      <c r="S6" s="23"/>
      <c r="T6" s="20"/>
      <c r="U6" s="9">
        <v>2</v>
      </c>
      <c r="V6" s="20"/>
      <c r="W6" s="20"/>
      <c r="X6" s="20"/>
      <c r="Y6" s="20"/>
      <c r="Z6" s="20"/>
      <c r="AA6" s="20"/>
      <c r="AB6" s="23"/>
      <c r="AC6" s="23"/>
      <c r="AD6" s="23"/>
      <c r="AE6" s="23"/>
      <c r="AF6" s="23"/>
      <c r="AG6" s="23"/>
      <c r="AH6" s="23"/>
      <c r="AI6" s="23"/>
      <c r="AJ6" s="20"/>
      <c r="AK6" s="20"/>
      <c r="AL6" s="20"/>
      <c r="AM6" s="20"/>
      <c r="AN6" s="20"/>
      <c r="AO6" s="20"/>
      <c r="AP6" s="20"/>
      <c r="AQ6" s="20"/>
      <c r="AR6" s="23"/>
      <c r="AS6" s="23"/>
      <c r="AT6" s="23"/>
      <c r="AU6" s="23"/>
      <c r="AV6" s="23"/>
      <c r="AW6" s="23"/>
      <c r="AX6" s="23"/>
      <c r="AY6" s="23"/>
      <c r="AZ6" s="20"/>
      <c r="BA6" s="20"/>
      <c r="BB6" s="20"/>
      <c r="BC6" s="20"/>
      <c r="BD6" s="20"/>
      <c r="BE6" s="20"/>
      <c r="BF6" s="20"/>
      <c r="BG6" s="20"/>
      <c r="BH6" s="23"/>
      <c r="BI6" s="23"/>
      <c r="BJ6" s="23"/>
      <c r="BK6" s="23"/>
      <c r="BL6" s="29"/>
      <c r="BM6" s="23"/>
      <c r="BN6" s="23"/>
      <c r="BO6" s="23"/>
      <c r="BP6" s="20"/>
      <c r="BQ6" s="20"/>
      <c r="BR6" s="20"/>
      <c r="BS6" s="20"/>
      <c r="BT6" s="20"/>
      <c r="BU6" s="20"/>
      <c r="BV6" s="20"/>
      <c r="BW6" s="20"/>
    </row>
    <row r="7" spans="1:75" s="26" customFormat="1" ht="27.75" customHeight="1">
      <c r="A7" s="21" t="s">
        <v>44</v>
      </c>
      <c r="B7" s="77" t="s">
        <v>108</v>
      </c>
      <c r="C7" s="11"/>
      <c r="D7" s="11">
        <v>120</v>
      </c>
      <c r="E7" s="11"/>
      <c r="F7" s="11"/>
      <c r="G7" s="11">
        <f>SUM(C7:F7)</f>
        <v>120</v>
      </c>
      <c r="H7" s="11">
        <v>8</v>
      </c>
      <c r="I7" s="11">
        <v>4</v>
      </c>
      <c r="J7" s="11">
        <v>4</v>
      </c>
      <c r="K7" s="11"/>
      <c r="L7" s="43"/>
      <c r="M7" s="43">
        <v>2</v>
      </c>
      <c r="N7" s="43"/>
      <c r="O7" s="44"/>
      <c r="P7" s="43">
        <v>2</v>
      </c>
      <c r="Q7" s="43">
        <v>1</v>
      </c>
      <c r="R7" s="43">
        <v>1</v>
      </c>
      <c r="S7" s="43"/>
      <c r="T7" s="98"/>
      <c r="U7" s="11">
        <v>2</v>
      </c>
      <c r="V7" s="11"/>
      <c r="W7" s="11"/>
      <c r="X7" s="11">
        <v>2</v>
      </c>
      <c r="Y7" s="11">
        <v>1</v>
      </c>
      <c r="Z7" s="11">
        <v>1</v>
      </c>
      <c r="AA7" s="11"/>
      <c r="AB7" s="44"/>
      <c r="AC7" s="43">
        <v>2</v>
      </c>
      <c r="AD7" s="46"/>
      <c r="AE7" s="43"/>
      <c r="AF7" s="43">
        <v>2</v>
      </c>
      <c r="AG7" s="43">
        <v>1</v>
      </c>
      <c r="AH7" s="43">
        <v>1</v>
      </c>
      <c r="AI7" s="43"/>
      <c r="AJ7" s="12"/>
      <c r="AK7" s="11">
        <v>2</v>
      </c>
      <c r="AL7" s="98"/>
      <c r="AM7" s="11"/>
      <c r="AN7" s="11">
        <v>2</v>
      </c>
      <c r="AO7" s="11">
        <v>1</v>
      </c>
      <c r="AP7" s="11">
        <v>1</v>
      </c>
      <c r="AQ7" s="11"/>
      <c r="AR7" s="43"/>
      <c r="AS7" s="43"/>
      <c r="AT7" s="43"/>
      <c r="AU7" s="43"/>
      <c r="AV7" s="43"/>
      <c r="AW7" s="43"/>
      <c r="AX7" s="43"/>
      <c r="AY7" s="43"/>
      <c r="AZ7" s="11"/>
      <c r="BA7" s="11"/>
      <c r="BB7" s="11"/>
      <c r="BC7" s="11"/>
      <c r="BD7" s="11"/>
      <c r="BE7" s="11"/>
      <c r="BF7" s="11"/>
      <c r="BG7" s="11"/>
      <c r="BH7" s="43"/>
      <c r="BI7" s="43"/>
      <c r="BJ7" s="43"/>
      <c r="BK7" s="43"/>
      <c r="BL7" s="44"/>
      <c r="BM7" s="43"/>
      <c r="BN7" s="43"/>
      <c r="BO7" s="43"/>
      <c r="BP7" s="11"/>
      <c r="BQ7" s="11"/>
      <c r="BR7" s="11"/>
      <c r="BS7" s="11"/>
      <c r="BT7" s="11"/>
      <c r="BU7" s="11"/>
      <c r="BV7" s="11"/>
      <c r="BW7" s="11"/>
    </row>
    <row r="8" spans="1:75" s="26" customFormat="1" ht="27.75" customHeight="1">
      <c r="A8" s="21" t="s">
        <v>45</v>
      </c>
      <c r="B8" s="78" t="s">
        <v>109</v>
      </c>
      <c r="C8" s="9"/>
      <c r="D8" s="9">
        <v>30</v>
      </c>
      <c r="E8" s="9"/>
      <c r="F8" s="9"/>
      <c r="G8" s="9">
        <f>SUM(C8:F8)</f>
        <v>30</v>
      </c>
      <c r="H8" s="9">
        <v>3</v>
      </c>
      <c r="I8" s="9">
        <v>1.5</v>
      </c>
      <c r="J8" s="9">
        <v>1.5</v>
      </c>
      <c r="K8" s="9"/>
      <c r="L8" s="23"/>
      <c r="M8" s="24">
        <v>2</v>
      </c>
      <c r="N8" s="24"/>
      <c r="O8" s="24"/>
      <c r="P8" s="47">
        <v>3</v>
      </c>
      <c r="Q8" s="47">
        <v>1.5</v>
      </c>
      <c r="R8" s="47">
        <v>1.5</v>
      </c>
      <c r="S8" s="47"/>
      <c r="T8" s="9"/>
      <c r="U8" s="9"/>
      <c r="V8" s="9"/>
      <c r="W8" s="9"/>
      <c r="X8" s="9"/>
      <c r="Y8" s="9"/>
      <c r="Z8" s="9"/>
      <c r="AA8" s="9"/>
      <c r="AB8" s="24"/>
      <c r="AC8" s="47"/>
      <c r="AD8" s="24"/>
      <c r="AE8" s="24"/>
      <c r="AF8" s="24"/>
      <c r="AG8" s="24"/>
      <c r="AH8" s="24"/>
      <c r="AI8" s="24"/>
      <c r="AJ8" s="9"/>
      <c r="AK8" s="18"/>
      <c r="AL8" s="9"/>
      <c r="AM8" s="9"/>
      <c r="AN8" s="9"/>
      <c r="AO8" s="9"/>
      <c r="AP8" s="9"/>
      <c r="AQ8" s="9"/>
      <c r="AR8" s="24"/>
      <c r="AS8" s="24"/>
      <c r="AT8" s="24"/>
      <c r="AU8" s="24"/>
      <c r="AV8" s="24"/>
      <c r="AW8" s="24"/>
      <c r="AX8" s="24"/>
      <c r="AY8" s="24"/>
      <c r="AZ8" s="9"/>
      <c r="BA8" s="9"/>
      <c r="BB8" s="9"/>
      <c r="BC8" s="9"/>
      <c r="BD8" s="9"/>
      <c r="BE8" s="9"/>
      <c r="BF8" s="9"/>
      <c r="BG8" s="9"/>
      <c r="BH8" s="24"/>
      <c r="BI8" s="24"/>
      <c r="BJ8" s="24"/>
      <c r="BK8" s="24"/>
      <c r="BL8" s="25"/>
      <c r="BM8" s="24"/>
      <c r="BN8" s="24"/>
      <c r="BO8" s="24"/>
      <c r="BP8" s="9"/>
      <c r="BQ8" s="9"/>
      <c r="BR8" s="9"/>
      <c r="BS8" s="9"/>
      <c r="BT8" s="9"/>
      <c r="BU8" s="9"/>
      <c r="BV8" s="9"/>
      <c r="BW8" s="9"/>
    </row>
    <row r="9" spans="1:75" s="26" customFormat="1" ht="69" customHeight="1" thickBot="1">
      <c r="A9" s="21" t="s">
        <v>22</v>
      </c>
      <c r="B9" s="78" t="s">
        <v>176</v>
      </c>
      <c r="C9" s="11"/>
      <c r="D9" s="11">
        <v>30</v>
      </c>
      <c r="E9" s="11"/>
      <c r="F9" s="11"/>
      <c r="G9" s="11">
        <f>SUM(C9:F9)</f>
        <v>30</v>
      </c>
      <c r="H9" s="11">
        <v>2</v>
      </c>
      <c r="I9" s="11">
        <v>1</v>
      </c>
      <c r="J9" s="11">
        <v>1</v>
      </c>
      <c r="K9" s="11"/>
      <c r="L9" s="43"/>
      <c r="M9" s="43">
        <v>2</v>
      </c>
      <c r="N9" s="48"/>
      <c r="O9" s="43"/>
      <c r="P9" s="43">
        <v>2</v>
      </c>
      <c r="Q9" s="43">
        <v>1</v>
      </c>
      <c r="R9" s="43">
        <v>1</v>
      </c>
      <c r="S9" s="43">
        <v>2</v>
      </c>
      <c r="T9" s="11"/>
      <c r="U9" s="11"/>
      <c r="V9" s="11"/>
      <c r="W9" s="11"/>
      <c r="X9" s="11"/>
      <c r="Y9" s="11"/>
      <c r="Z9" s="11"/>
      <c r="AA9" s="11"/>
      <c r="AB9" s="43"/>
      <c r="AC9" s="43"/>
      <c r="AD9" s="43"/>
      <c r="AE9" s="43"/>
      <c r="AF9" s="43"/>
      <c r="AG9" s="43"/>
      <c r="AH9" s="43"/>
      <c r="AI9" s="43"/>
      <c r="AJ9" s="11"/>
      <c r="AK9" s="11"/>
      <c r="AL9" s="11"/>
      <c r="AM9" s="11"/>
      <c r="AN9" s="11"/>
      <c r="AO9" s="11"/>
      <c r="AP9" s="11"/>
      <c r="AQ9" s="11"/>
      <c r="AR9" s="43"/>
      <c r="AS9" s="43"/>
      <c r="AT9" s="43"/>
      <c r="AU9" s="43"/>
      <c r="AV9" s="43"/>
      <c r="AW9" s="43"/>
      <c r="AX9" s="43"/>
      <c r="AY9" s="43"/>
      <c r="AZ9" s="11"/>
      <c r="BA9" s="11"/>
      <c r="BB9" s="11"/>
      <c r="BC9" s="11"/>
      <c r="BD9" s="11"/>
      <c r="BE9" s="11"/>
      <c r="BF9" s="11"/>
      <c r="BG9" s="11"/>
      <c r="BH9" s="43"/>
      <c r="BI9" s="43"/>
      <c r="BJ9" s="43"/>
      <c r="BK9" s="43"/>
      <c r="BL9" s="44"/>
      <c r="BM9" s="43"/>
      <c r="BN9" s="43"/>
      <c r="BO9" s="43"/>
      <c r="BP9" s="11"/>
      <c r="BQ9" s="11"/>
      <c r="BR9" s="11"/>
      <c r="BS9" s="11"/>
      <c r="BT9" s="11"/>
      <c r="BU9" s="11"/>
      <c r="BV9" s="11"/>
      <c r="BW9" s="11"/>
    </row>
    <row r="10" spans="1:75" ht="69" customHeight="1" thickBot="1">
      <c r="A10" s="34" t="s">
        <v>32</v>
      </c>
      <c r="B10" s="80" t="s">
        <v>23</v>
      </c>
      <c r="C10" s="49">
        <f>SUM(C11:C17)</f>
        <v>150</v>
      </c>
      <c r="D10" s="49">
        <f aca="true" t="shared" si="3" ref="D10:BO10">SUM(D11:D17)</f>
        <v>105</v>
      </c>
      <c r="E10" s="49">
        <f t="shared" si="3"/>
        <v>30</v>
      </c>
      <c r="F10" s="49">
        <f t="shared" si="3"/>
        <v>0</v>
      </c>
      <c r="G10" s="49">
        <f t="shared" si="3"/>
        <v>285</v>
      </c>
      <c r="H10" s="49">
        <f t="shared" si="3"/>
        <v>22</v>
      </c>
      <c r="I10" s="49">
        <f t="shared" si="3"/>
        <v>12</v>
      </c>
      <c r="J10" s="49">
        <f t="shared" si="3"/>
        <v>10</v>
      </c>
      <c r="K10" s="49">
        <f t="shared" si="3"/>
        <v>0</v>
      </c>
      <c r="L10" s="31">
        <f t="shared" si="3"/>
        <v>4</v>
      </c>
      <c r="M10" s="49">
        <f t="shared" si="3"/>
        <v>4</v>
      </c>
      <c r="N10" s="49">
        <f t="shared" si="3"/>
        <v>0</v>
      </c>
      <c r="O10" s="49">
        <f t="shared" si="3"/>
        <v>0</v>
      </c>
      <c r="P10" s="49">
        <f t="shared" si="3"/>
        <v>11</v>
      </c>
      <c r="Q10" s="49">
        <f t="shared" si="3"/>
        <v>5.5</v>
      </c>
      <c r="R10" s="49">
        <f t="shared" si="3"/>
        <v>5.5</v>
      </c>
      <c r="S10" s="49">
        <f t="shared" si="3"/>
        <v>0</v>
      </c>
      <c r="T10" s="49">
        <f t="shared" si="3"/>
        <v>6</v>
      </c>
      <c r="U10" s="49">
        <f t="shared" si="3"/>
        <v>3</v>
      </c>
      <c r="V10" s="49">
        <f t="shared" si="3"/>
        <v>2</v>
      </c>
      <c r="W10" s="49">
        <f t="shared" si="3"/>
        <v>0</v>
      </c>
      <c r="X10" s="49">
        <f t="shared" si="3"/>
        <v>11</v>
      </c>
      <c r="Y10" s="49">
        <f t="shared" si="3"/>
        <v>6.5</v>
      </c>
      <c r="Z10" s="49">
        <f t="shared" si="3"/>
        <v>4.5</v>
      </c>
      <c r="AA10" s="49">
        <f t="shared" si="3"/>
        <v>0</v>
      </c>
      <c r="AB10" s="49">
        <f t="shared" si="3"/>
        <v>0</v>
      </c>
      <c r="AC10" s="49">
        <f t="shared" si="3"/>
        <v>0</v>
      </c>
      <c r="AD10" s="49">
        <f t="shared" si="3"/>
        <v>0</v>
      </c>
      <c r="AE10" s="49">
        <f t="shared" si="3"/>
        <v>0</v>
      </c>
      <c r="AF10" s="49">
        <f t="shared" si="3"/>
        <v>0</v>
      </c>
      <c r="AG10" s="49">
        <f t="shared" si="3"/>
        <v>0</v>
      </c>
      <c r="AH10" s="49">
        <f t="shared" si="3"/>
        <v>0</v>
      </c>
      <c r="AI10" s="49">
        <f t="shared" si="3"/>
        <v>0</v>
      </c>
      <c r="AJ10" s="49">
        <f t="shared" si="3"/>
        <v>0</v>
      </c>
      <c r="AK10" s="49">
        <f t="shared" si="3"/>
        <v>0</v>
      </c>
      <c r="AL10" s="49">
        <f t="shared" si="3"/>
        <v>0</v>
      </c>
      <c r="AM10" s="49">
        <f t="shared" si="3"/>
        <v>0</v>
      </c>
      <c r="AN10" s="49">
        <f t="shared" si="3"/>
        <v>0</v>
      </c>
      <c r="AO10" s="49">
        <f t="shared" si="3"/>
        <v>0</v>
      </c>
      <c r="AP10" s="49">
        <f t="shared" si="3"/>
        <v>0</v>
      </c>
      <c r="AQ10" s="49">
        <f t="shared" si="3"/>
        <v>0</v>
      </c>
      <c r="AR10" s="49">
        <f t="shared" si="3"/>
        <v>0</v>
      </c>
      <c r="AS10" s="49">
        <f t="shared" si="3"/>
        <v>0</v>
      </c>
      <c r="AT10" s="49">
        <f t="shared" si="3"/>
        <v>0</v>
      </c>
      <c r="AU10" s="49">
        <f t="shared" si="3"/>
        <v>0</v>
      </c>
      <c r="AV10" s="49">
        <f t="shared" si="3"/>
        <v>0</v>
      </c>
      <c r="AW10" s="49">
        <f t="shared" si="3"/>
        <v>0</v>
      </c>
      <c r="AX10" s="49">
        <f t="shared" si="3"/>
        <v>0</v>
      </c>
      <c r="AY10" s="49">
        <f t="shared" si="3"/>
        <v>0</v>
      </c>
      <c r="AZ10" s="49">
        <f t="shared" si="3"/>
        <v>0</v>
      </c>
      <c r="BA10" s="49">
        <f t="shared" si="3"/>
        <v>0</v>
      </c>
      <c r="BB10" s="49">
        <f t="shared" si="3"/>
        <v>0</v>
      </c>
      <c r="BC10" s="49">
        <f t="shared" si="3"/>
        <v>0</v>
      </c>
      <c r="BD10" s="49">
        <f t="shared" si="3"/>
        <v>0</v>
      </c>
      <c r="BE10" s="49">
        <f t="shared" si="3"/>
        <v>0</v>
      </c>
      <c r="BF10" s="49">
        <f t="shared" si="3"/>
        <v>0</v>
      </c>
      <c r="BG10" s="49">
        <f t="shared" si="3"/>
        <v>0</v>
      </c>
      <c r="BH10" s="49">
        <f t="shared" si="3"/>
        <v>0</v>
      </c>
      <c r="BI10" s="49">
        <f t="shared" si="3"/>
        <v>0</v>
      </c>
      <c r="BJ10" s="49">
        <f t="shared" si="3"/>
        <v>0</v>
      </c>
      <c r="BK10" s="49">
        <f t="shared" si="3"/>
        <v>0</v>
      </c>
      <c r="BL10" s="49">
        <f t="shared" si="3"/>
        <v>0</v>
      </c>
      <c r="BM10" s="49">
        <f t="shared" si="3"/>
        <v>0</v>
      </c>
      <c r="BN10" s="49">
        <f t="shared" si="3"/>
        <v>0</v>
      </c>
      <c r="BO10" s="49">
        <f t="shared" si="3"/>
        <v>0</v>
      </c>
      <c r="BP10" s="49">
        <f aca="true" t="shared" si="4" ref="BP10:BW10">SUM(BP11:BP17)</f>
        <v>0</v>
      </c>
      <c r="BQ10" s="49">
        <f t="shared" si="4"/>
        <v>0</v>
      </c>
      <c r="BR10" s="49">
        <f t="shared" si="4"/>
        <v>0</v>
      </c>
      <c r="BS10" s="49">
        <f t="shared" si="4"/>
        <v>0</v>
      </c>
      <c r="BT10" s="49">
        <f t="shared" si="4"/>
        <v>0</v>
      </c>
      <c r="BU10" s="49">
        <f t="shared" si="4"/>
        <v>0</v>
      </c>
      <c r="BV10" s="49">
        <f t="shared" si="4"/>
        <v>0</v>
      </c>
      <c r="BW10" s="49">
        <f t="shared" si="4"/>
        <v>0</v>
      </c>
    </row>
    <row r="11" spans="1:75" s="26" customFormat="1" ht="27.75" customHeight="1" thickBot="1">
      <c r="A11" s="21" t="s">
        <v>46</v>
      </c>
      <c r="B11" s="74" t="s">
        <v>110</v>
      </c>
      <c r="C11" s="11">
        <v>30</v>
      </c>
      <c r="D11" s="11">
        <v>15</v>
      </c>
      <c r="E11" s="11"/>
      <c r="F11" s="11"/>
      <c r="G11" s="11">
        <f aca="true" t="shared" si="5" ref="G11:G17">SUM(C11:F11)</f>
        <v>45</v>
      </c>
      <c r="H11" s="11">
        <v>4</v>
      </c>
      <c r="I11" s="11">
        <v>2</v>
      </c>
      <c r="J11" s="11">
        <v>2</v>
      </c>
      <c r="K11" s="12"/>
      <c r="L11" s="50">
        <v>2</v>
      </c>
      <c r="M11" s="46">
        <v>1</v>
      </c>
      <c r="N11" s="43"/>
      <c r="O11" s="43"/>
      <c r="P11" s="43">
        <v>4</v>
      </c>
      <c r="Q11" s="43">
        <v>2</v>
      </c>
      <c r="R11" s="43">
        <v>2</v>
      </c>
      <c r="S11" s="24"/>
      <c r="T11" s="9"/>
      <c r="U11" s="9"/>
      <c r="V11" s="9"/>
      <c r="W11" s="9"/>
      <c r="X11" s="9"/>
      <c r="Y11" s="9"/>
      <c r="Z11" s="9"/>
      <c r="AA11" s="9"/>
      <c r="AB11" s="24"/>
      <c r="AC11" s="24"/>
      <c r="AD11" s="24"/>
      <c r="AE11" s="24"/>
      <c r="AF11" s="24"/>
      <c r="AG11" s="24"/>
      <c r="AH11" s="24"/>
      <c r="AI11" s="24"/>
      <c r="AJ11" s="9"/>
      <c r="AK11" s="9"/>
      <c r="AL11" s="9"/>
      <c r="AM11" s="9"/>
      <c r="AN11" s="9"/>
      <c r="AO11" s="9"/>
      <c r="AP11" s="9"/>
      <c r="AQ11" s="9"/>
      <c r="AR11" s="24"/>
      <c r="AS11" s="24"/>
      <c r="AT11" s="24"/>
      <c r="AU11" s="24"/>
      <c r="AV11" s="24"/>
      <c r="AW11" s="24"/>
      <c r="AX11" s="24"/>
      <c r="AY11" s="24"/>
      <c r="AZ11" s="9"/>
      <c r="BA11" s="9"/>
      <c r="BB11" s="9"/>
      <c r="BC11" s="9"/>
      <c r="BD11" s="9"/>
      <c r="BE11" s="9"/>
      <c r="BF11" s="9"/>
      <c r="BG11" s="9"/>
      <c r="BH11" s="24"/>
      <c r="BI11" s="24"/>
      <c r="BJ11" s="24"/>
      <c r="BK11" s="24"/>
      <c r="BL11" s="25"/>
      <c r="BM11" s="24"/>
      <c r="BN11" s="24"/>
      <c r="BO11" s="24"/>
      <c r="BP11" s="9"/>
      <c r="BQ11" s="9"/>
      <c r="BR11" s="9"/>
      <c r="BS11" s="9"/>
      <c r="BT11" s="9"/>
      <c r="BU11" s="9"/>
      <c r="BV11" s="9"/>
      <c r="BW11" s="9"/>
    </row>
    <row r="12" spans="1:75" s="26" customFormat="1" ht="27.75" customHeight="1" thickBot="1">
      <c r="A12" s="21" t="s">
        <v>47</v>
      </c>
      <c r="B12" s="77" t="s">
        <v>111</v>
      </c>
      <c r="C12" s="11">
        <v>30</v>
      </c>
      <c r="D12" s="11">
        <v>15</v>
      </c>
      <c r="E12" s="11"/>
      <c r="F12" s="11"/>
      <c r="G12" s="11">
        <f t="shared" si="5"/>
        <v>45</v>
      </c>
      <c r="H12" s="11">
        <v>4</v>
      </c>
      <c r="I12" s="11">
        <v>2</v>
      </c>
      <c r="J12" s="11">
        <v>2</v>
      </c>
      <c r="K12" s="12"/>
      <c r="L12" s="45">
        <v>2</v>
      </c>
      <c r="M12" s="46">
        <v>1</v>
      </c>
      <c r="N12" s="43"/>
      <c r="O12" s="43"/>
      <c r="P12" s="43">
        <v>4</v>
      </c>
      <c r="Q12" s="43">
        <v>2</v>
      </c>
      <c r="R12" s="43">
        <v>2</v>
      </c>
      <c r="S12" s="43"/>
      <c r="T12" s="13"/>
      <c r="U12" s="9"/>
      <c r="V12" s="9"/>
      <c r="W12" s="9"/>
      <c r="X12" s="9"/>
      <c r="Y12" s="9"/>
      <c r="Z12" s="9"/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s="26" customFormat="1" ht="27.75" customHeight="1" thickBot="1">
      <c r="A13" s="21" t="s">
        <v>48</v>
      </c>
      <c r="B13" s="77" t="s">
        <v>112</v>
      </c>
      <c r="C13" s="11">
        <v>30</v>
      </c>
      <c r="D13" s="11">
        <v>15</v>
      </c>
      <c r="E13" s="11"/>
      <c r="F13" s="11"/>
      <c r="G13" s="11">
        <f t="shared" si="5"/>
        <v>45</v>
      </c>
      <c r="H13" s="11">
        <v>3</v>
      </c>
      <c r="I13" s="11">
        <v>2</v>
      </c>
      <c r="J13" s="11">
        <v>1</v>
      </c>
      <c r="K13" s="11"/>
      <c r="L13" s="47"/>
      <c r="M13" s="24"/>
      <c r="N13" s="24"/>
      <c r="O13" s="24"/>
      <c r="P13" s="24"/>
      <c r="Q13" s="24"/>
      <c r="R13" s="24"/>
      <c r="S13" s="44"/>
      <c r="T13" s="19">
        <v>2</v>
      </c>
      <c r="U13" s="51">
        <v>1</v>
      </c>
      <c r="V13" s="11"/>
      <c r="W13" s="11"/>
      <c r="X13" s="11">
        <v>3</v>
      </c>
      <c r="Y13" s="11">
        <v>2</v>
      </c>
      <c r="Z13" s="11">
        <v>1</v>
      </c>
      <c r="AA13" s="11"/>
      <c r="AB13" s="24"/>
      <c r="AC13" s="24"/>
      <c r="AD13" s="24"/>
      <c r="AE13" s="24"/>
      <c r="AF13" s="24"/>
      <c r="AG13" s="24"/>
      <c r="AH13" s="24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s="26" customFormat="1" ht="27.75" customHeight="1">
      <c r="A14" s="21" t="s">
        <v>49</v>
      </c>
      <c r="B14" s="78" t="s">
        <v>113</v>
      </c>
      <c r="C14" s="11">
        <v>30</v>
      </c>
      <c r="D14" s="11">
        <v>15</v>
      </c>
      <c r="E14" s="11"/>
      <c r="F14" s="11"/>
      <c r="G14" s="11">
        <f t="shared" si="5"/>
        <v>45</v>
      </c>
      <c r="H14" s="11">
        <v>3</v>
      </c>
      <c r="I14" s="11">
        <v>1.5</v>
      </c>
      <c r="J14" s="11">
        <v>1.5</v>
      </c>
      <c r="K14" s="11"/>
      <c r="L14" s="24"/>
      <c r="M14" s="24"/>
      <c r="N14" s="24"/>
      <c r="O14" s="24"/>
      <c r="P14" s="24"/>
      <c r="Q14" s="24"/>
      <c r="R14" s="24"/>
      <c r="S14" s="43"/>
      <c r="T14" s="18">
        <v>2</v>
      </c>
      <c r="U14" s="9">
        <v>1</v>
      </c>
      <c r="V14" s="9"/>
      <c r="W14" s="9"/>
      <c r="X14" s="9">
        <v>3</v>
      </c>
      <c r="Y14" s="9">
        <v>1.5</v>
      </c>
      <c r="Z14" s="9">
        <v>1.5</v>
      </c>
      <c r="AA14" s="9"/>
      <c r="AB14" s="48"/>
      <c r="AC14" s="43"/>
      <c r="AD14" s="43"/>
      <c r="AE14" s="43"/>
      <c r="AF14" s="43"/>
      <c r="AG14" s="43"/>
      <c r="AH14" s="43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s="26" customFormat="1" ht="27.75" customHeight="1" thickBot="1">
      <c r="A15" s="21" t="s">
        <v>50</v>
      </c>
      <c r="B15" s="79" t="s">
        <v>115</v>
      </c>
      <c r="C15" s="9"/>
      <c r="D15" s="9">
        <v>30</v>
      </c>
      <c r="E15" s="9"/>
      <c r="F15" s="9"/>
      <c r="G15" s="11">
        <f t="shared" si="5"/>
        <v>30</v>
      </c>
      <c r="H15" s="9">
        <v>3</v>
      </c>
      <c r="I15" s="9">
        <v>1.5</v>
      </c>
      <c r="J15" s="9">
        <v>1.5</v>
      </c>
      <c r="K15" s="9"/>
      <c r="L15" s="23"/>
      <c r="M15" s="24">
        <v>2</v>
      </c>
      <c r="N15" s="24"/>
      <c r="O15" s="24"/>
      <c r="P15" s="24">
        <v>3</v>
      </c>
      <c r="Q15" s="24">
        <v>1.5</v>
      </c>
      <c r="R15" s="24">
        <v>1.5</v>
      </c>
      <c r="S15" s="24"/>
      <c r="T15" s="13"/>
      <c r="U15" s="9"/>
      <c r="V15" s="9"/>
      <c r="W15" s="9"/>
      <c r="X15" s="9"/>
      <c r="Y15" s="9"/>
      <c r="Z15" s="9"/>
      <c r="AA15" s="9"/>
      <c r="AB15" s="24"/>
      <c r="AC15" s="24"/>
      <c r="AD15" s="24"/>
      <c r="AE15" s="24"/>
      <c r="AF15" s="24"/>
      <c r="AG15" s="24"/>
      <c r="AH15" s="24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s="26" customFormat="1" ht="27.75" customHeight="1" thickBot="1">
      <c r="A16" s="21" t="s">
        <v>51</v>
      </c>
      <c r="B16" s="79" t="s">
        <v>114</v>
      </c>
      <c r="C16" s="11">
        <v>30</v>
      </c>
      <c r="D16" s="11">
        <v>15</v>
      </c>
      <c r="E16" s="11"/>
      <c r="F16" s="11"/>
      <c r="G16" s="11">
        <f t="shared" si="5"/>
        <v>45</v>
      </c>
      <c r="H16" s="11">
        <v>3</v>
      </c>
      <c r="I16" s="11">
        <v>2</v>
      </c>
      <c r="J16" s="11">
        <v>1</v>
      </c>
      <c r="K16" s="11"/>
      <c r="L16" s="24"/>
      <c r="M16" s="24"/>
      <c r="N16" s="24"/>
      <c r="O16" s="24"/>
      <c r="P16" s="24"/>
      <c r="Q16" s="24"/>
      <c r="R16" s="24"/>
      <c r="S16" s="44"/>
      <c r="T16" s="19">
        <v>2</v>
      </c>
      <c r="U16" s="51">
        <v>1</v>
      </c>
      <c r="V16" s="11"/>
      <c r="W16" s="11"/>
      <c r="X16" s="11">
        <v>3</v>
      </c>
      <c r="Y16" s="11">
        <v>2</v>
      </c>
      <c r="Z16" s="11">
        <v>1</v>
      </c>
      <c r="AA16" s="11"/>
      <c r="AB16" s="24"/>
      <c r="AC16" s="24"/>
      <c r="AD16" s="24"/>
      <c r="AE16" s="24"/>
      <c r="AF16" s="24"/>
      <c r="AG16" s="24"/>
      <c r="AH16" s="24"/>
      <c r="AI16" s="24"/>
      <c r="AJ16" s="9"/>
      <c r="AK16" s="9"/>
      <c r="AL16" s="9"/>
      <c r="AM16" s="9"/>
      <c r="AN16" s="9"/>
      <c r="AO16" s="9"/>
      <c r="AP16" s="9"/>
      <c r="AQ16" s="9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/>
      <c r="BC16" s="9"/>
      <c r="BD16" s="9"/>
      <c r="BE16" s="9"/>
      <c r="BF16" s="9"/>
      <c r="BG16" s="9"/>
      <c r="BH16" s="24"/>
      <c r="BI16" s="24"/>
      <c r="BJ16" s="24"/>
      <c r="BK16" s="24"/>
      <c r="BL16" s="25"/>
      <c r="BM16" s="24"/>
      <c r="BN16" s="24"/>
      <c r="BO16" s="24"/>
      <c r="BP16" s="9"/>
      <c r="BQ16" s="9"/>
      <c r="BR16" s="9"/>
      <c r="BS16" s="9"/>
      <c r="BT16" s="9"/>
      <c r="BU16" s="9"/>
      <c r="BV16" s="9"/>
      <c r="BW16" s="9"/>
    </row>
    <row r="17" spans="1:75" s="26" customFormat="1" ht="27.75" customHeight="1">
      <c r="A17" s="21" t="s">
        <v>52</v>
      </c>
      <c r="B17" s="79" t="s">
        <v>116</v>
      </c>
      <c r="C17" s="9"/>
      <c r="D17" s="9"/>
      <c r="E17" s="9">
        <v>30</v>
      </c>
      <c r="F17" s="9"/>
      <c r="G17" s="11">
        <f t="shared" si="5"/>
        <v>30</v>
      </c>
      <c r="H17" s="9">
        <v>2</v>
      </c>
      <c r="I17" s="9">
        <v>1</v>
      </c>
      <c r="J17" s="9">
        <v>1</v>
      </c>
      <c r="K17" s="9"/>
      <c r="L17" s="23"/>
      <c r="M17" s="23"/>
      <c r="N17" s="23"/>
      <c r="O17" s="23"/>
      <c r="P17" s="23"/>
      <c r="Q17" s="23"/>
      <c r="R17" s="23"/>
      <c r="S17" s="23"/>
      <c r="T17" s="39"/>
      <c r="U17" s="52"/>
      <c r="V17" s="11">
        <v>2</v>
      </c>
      <c r="W17" s="11"/>
      <c r="X17" s="11">
        <v>2</v>
      </c>
      <c r="Y17" s="11">
        <v>1</v>
      </c>
      <c r="Z17" s="11">
        <v>1</v>
      </c>
      <c r="AA17" s="11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3"/>
      <c r="AS17" s="23"/>
      <c r="AT17" s="23"/>
      <c r="AU17" s="23"/>
      <c r="AV17" s="23"/>
      <c r="AW17" s="23"/>
      <c r="AX17" s="23"/>
      <c r="AY17" s="23"/>
      <c r="AZ17" s="20"/>
      <c r="BA17" s="20"/>
      <c r="BB17" s="20"/>
      <c r="BC17" s="20"/>
      <c r="BD17" s="20"/>
      <c r="BE17" s="20"/>
      <c r="BF17" s="20"/>
      <c r="BG17" s="20"/>
      <c r="BH17" s="23"/>
      <c r="BI17" s="23"/>
      <c r="BJ17" s="23"/>
      <c r="BK17" s="23"/>
      <c r="BL17" s="29"/>
      <c r="BM17" s="23"/>
      <c r="BN17" s="23"/>
      <c r="BO17" s="23"/>
      <c r="BP17" s="20"/>
      <c r="BQ17" s="20"/>
      <c r="BR17" s="20"/>
      <c r="BS17" s="20"/>
      <c r="BT17" s="20"/>
      <c r="BU17" s="20"/>
      <c r="BV17" s="20"/>
      <c r="BW17" s="20"/>
    </row>
    <row r="18" spans="1:75" ht="27.75" customHeight="1" thickBot="1">
      <c r="A18" s="36" t="s">
        <v>33</v>
      </c>
      <c r="B18" s="37" t="s">
        <v>24</v>
      </c>
      <c r="C18" s="49">
        <f aca="true" t="shared" si="6" ref="C18:AH18">SUM(C19:C23)</f>
        <v>75</v>
      </c>
      <c r="D18" s="49">
        <f t="shared" si="6"/>
        <v>75</v>
      </c>
      <c r="E18" s="49">
        <f t="shared" si="6"/>
        <v>60</v>
      </c>
      <c r="F18" s="49">
        <f t="shared" si="6"/>
        <v>0</v>
      </c>
      <c r="G18" s="49">
        <f t="shared" si="6"/>
        <v>210</v>
      </c>
      <c r="H18" s="49">
        <f t="shared" si="6"/>
        <v>15</v>
      </c>
      <c r="I18" s="49">
        <f t="shared" si="6"/>
        <v>7</v>
      </c>
      <c r="J18" s="49">
        <f t="shared" si="6"/>
        <v>8</v>
      </c>
      <c r="K18" s="49">
        <f t="shared" si="6"/>
        <v>0</v>
      </c>
      <c r="L18" s="54">
        <f t="shared" si="6"/>
        <v>0</v>
      </c>
      <c r="M18" s="54">
        <f t="shared" si="6"/>
        <v>0</v>
      </c>
      <c r="N18" s="54">
        <f t="shared" si="6"/>
        <v>0</v>
      </c>
      <c r="O18" s="54">
        <f t="shared" si="6"/>
        <v>0</v>
      </c>
      <c r="P18" s="54">
        <f t="shared" si="6"/>
        <v>0</v>
      </c>
      <c r="Q18" s="54">
        <f t="shared" si="6"/>
        <v>0</v>
      </c>
      <c r="R18" s="54">
        <f t="shared" si="6"/>
        <v>0</v>
      </c>
      <c r="S18" s="54">
        <f t="shared" si="6"/>
        <v>0</v>
      </c>
      <c r="T18" s="54">
        <f t="shared" si="6"/>
        <v>0</v>
      </c>
      <c r="U18" s="54">
        <f t="shared" si="6"/>
        <v>0</v>
      </c>
      <c r="V18" s="54">
        <f t="shared" si="6"/>
        <v>0</v>
      </c>
      <c r="W18" s="54">
        <f t="shared" si="6"/>
        <v>0</v>
      </c>
      <c r="X18" s="54">
        <f t="shared" si="6"/>
        <v>0</v>
      </c>
      <c r="Y18" s="54">
        <f t="shared" si="6"/>
        <v>0</v>
      </c>
      <c r="Z18" s="54">
        <f t="shared" si="6"/>
        <v>0</v>
      </c>
      <c r="AA18" s="54">
        <f t="shared" si="6"/>
        <v>0</v>
      </c>
      <c r="AB18" s="54">
        <f t="shared" si="6"/>
        <v>0</v>
      </c>
      <c r="AC18" s="54">
        <f t="shared" si="6"/>
        <v>0</v>
      </c>
      <c r="AD18" s="54">
        <f t="shared" si="6"/>
        <v>0</v>
      </c>
      <c r="AE18" s="54">
        <f t="shared" si="6"/>
        <v>0</v>
      </c>
      <c r="AF18" s="54">
        <f t="shared" si="6"/>
        <v>0</v>
      </c>
      <c r="AG18" s="54">
        <f t="shared" si="6"/>
        <v>0</v>
      </c>
      <c r="AH18" s="54">
        <f t="shared" si="6"/>
        <v>0</v>
      </c>
      <c r="AI18" s="54">
        <f aca="true" t="shared" si="7" ref="AI18:BN18">SUM(AI19:AI23)</f>
        <v>0</v>
      </c>
      <c r="AJ18" s="31">
        <f t="shared" si="7"/>
        <v>2</v>
      </c>
      <c r="AK18" s="54">
        <f t="shared" si="7"/>
        <v>2</v>
      </c>
      <c r="AL18" s="54">
        <f t="shared" si="7"/>
        <v>0</v>
      </c>
      <c r="AM18" s="54">
        <f t="shared" si="7"/>
        <v>0</v>
      </c>
      <c r="AN18" s="54">
        <f t="shared" si="7"/>
        <v>5</v>
      </c>
      <c r="AO18" s="54">
        <f t="shared" si="7"/>
        <v>2</v>
      </c>
      <c r="AP18" s="54">
        <f t="shared" si="7"/>
        <v>3</v>
      </c>
      <c r="AQ18" s="54">
        <f t="shared" si="7"/>
        <v>0</v>
      </c>
      <c r="AR18" s="54">
        <f t="shared" si="7"/>
        <v>3</v>
      </c>
      <c r="AS18" s="54">
        <f t="shared" si="7"/>
        <v>3</v>
      </c>
      <c r="AT18" s="54">
        <f t="shared" si="7"/>
        <v>4</v>
      </c>
      <c r="AU18" s="54">
        <f t="shared" si="7"/>
        <v>0</v>
      </c>
      <c r="AV18" s="54">
        <f t="shared" si="7"/>
        <v>10</v>
      </c>
      <c r="AW18" s="54">
        <f t="shared" si="7"/>
        <v>5</v>
      </c>
      <c r="AX18" s="54">
        <f t="shared" si="7"/>
        <v>5</v>
      </c>
      <c r="AY18" s="54">
        <f t="shared" si="7"/>
        <v>0</v>
      </c>
      <c r="AZ18" s="54">
        <f t="shared" si="7"/>
        <v>0</v>
      </c>
      <c r="BA18" s="54">
        <f t="shared" si="7"/>
        <v>0</v>
      </c>
      <c r="BB18" s="54">
        <f t="shared" si="7"/>
        <v>0</v>
      </c>
      <c r="BC18" s="54">
        <f t="shared" si="7"/>
        <v>0</v>
      </c>
      <c r="BD18" s="54">
        <f t="shared" si="7"/>
        <v>0</v>
      </c>
      <c r="BE18" s="54">
        <f t="shared" si="7"/>
        <v>0</v>
      </c>
      <c r="BF18" s="54">
        <f t="shared" si="7"/>
        <v>0</v>
      </c>
      <c r="BG18" s="54">
        <f t="shared" si="7"/>
        <v>0</v>
      </c>
      <c r="BH18" s="54">
        <f t="shared" si="7"/>
        <v>0</v>
      </c>
      <c r="BI18" s="54">
        <f t="shared" si="7"/>
        <v>0</v>
      </c>
      <c r="BJ18" s="54">
        <f t="shared" si="7"/>
        <v>0</v>
      </c>
      <c r="BK18" s="54">
        <f t="shared" si="7"/>
        <v>0</v>
      </c>
      <c r="BL18" s="54">
        <f t="shared" si="7"/>
        <v>0</v>
      </c>
      <c r="BM18" s="54">
        <f t="shared" si="7"/>
        <v>0</v>
      </c>
      <c r="BN18" s="54">
        <f t="shared" si="7"/>
        <v>0</v>
      </c>
      <c r="BO18" s="54">
        <f>SUM(BO19:BO23)</f>
        <v>0</v>
      </c>
      <c r="BP18" s="54">
        <f aca="true" t="shared" si="8" ref="BP18:BW18">SUM(BP19:BP23)</f>
        <v>0</v>
      </c>
      <c r="BQ18" s="54">
        <f t="shared" si="8"/>
        <v>0</v>
      </c>
      <c r="BR18" s="54">
        <f t="shared" si="8"/>
        <v>0</v>
      </c>
      <c r="BS18" s="54">
        <f t="shared" si="8"/>
        <v>0</v>
      </c>
      <c r="BT18" s="54">
        <f t="shared" si="8"/>
        <v>0</v>
      </c>
      <c r="BU18" s="54">
        <f t="shared" si="8"/>
        <v>0</v>
      </c>
      <c r="BV18" s="54">
        <f t="shared" si="8"/>
        <v>0</v>
      </c>
      <c r="BW18" s="54">
        <f t="shared" si="8"/>
        <v>0</v>
      </c>
    </row>
    <row r="19" spans="1:75" s="26" customFormat="1" ht="27.75" customHeight="1" thickBot="1">
      <c r="A19" s="21" t="s">
        <v>53</v>
      </c>
      <c r="B19" s="81" t="s">
        <v>156</v>
      </c>
      <c r="C19" s="9">
        <v>30</v>
      </c>
      <c r="D19" s="9">
        <v>30</v>
      </c>
      <c r="E19" s="9"/>
      <c r="F19" s="9"/>
      <c r="G19" s="11">
        <f>SUM(C19:F19)</f>
        <v>60</v>
      </c>
      <c r="H19" s="9">
        <v>5</v>
      </c>
      <c r="I19" s="9">
        <v>2</v>
      </c>
      <c r="J19" s="9">
        <v>3</v>
      </c>
      <c r="K19" s="9"/>
      <c r="L19" s="23"/>
      <c r="M19" s="24"/>
      <c r="N19" s="24"/>
      <c r="O19" s="24"/>
      <c r="P19" s="24"/>
      <c r="Q19" s="24"/>
      <c r="R19" s="24"/>
      <c r="S19" s="24"/>
      <c r="T19" s="9"/>
      <c r="U19" s="9"/>
      <c r="V19" s="9"/>
      <c r="W19" s="9"/>
      <c r="X19" s="9"/>
      <c r="Y19" s="9"/>
      <c r="Z19" s="9"/>
      <c r="AA19" s="9"/>
      <c r="AB19" s="24"/>
      <c r="AC19" s="24"/>
      <c r="AD19" s="24"/>
      <c r="AE19" s="24"/>
      <c r="AF19" s="24"/>
      <c r="AG19" s="24"/>
      <c r="AH19" s="24"/>
      <c r="AI19" s="25"/>
      <c r="AJ19" s="121">
        <v>2</v>
      </c>
      <c r="AK19" s="122">
        <v>2</v>
      </c>
      <c r="AL19" s="13"/>
      <c r="AM19" s="13"/>
      <c r="AN19" s="13">
        <v>5</v>
      </c>
      <c r="AO19" s="13">
        <v>2</v>
      </c>
      <c r="AP19" s="13">
        <v>3</v>
      </c>
      <c r="AQ19" s="13"/>
      <c r="AR19" s="24"/>
      <c r="AS19" s="24"/>
      <c r="AT19" s="24"/>
      <c r="AU19" s="24"/>
      <c r="AV19" s="24"/>
      <c r="AW19" s="24"/>
      <c r="AX19" s="24"/>
      <c r="AY19" s="24"/>
      <c r="AZ19" s="9"/>
      <c r="BA19" s="9"/>
      <c r="BB19" s="9"/>
      <c r="BC19" s="9"/>
      <c r="BD19" s="9"/>
      <c r="BE19" s="9"/>
      <c r="BF19" s="9"/>
      <c r="BG19" s="9"/>
      <c r="BH19" s="24"/>
      <c r="BI19" s="24"/>
      <c r="BJ19" s="24"/>
      <c r="BK19" s="24"/>
      <c r="BL19" s="25"/>
      <c r="BM19" s="24"/>
      <c r="BN19" s="24"/>
      <c r="BO19" s="24"/>
      <c r="BP19" s="9"/>
      <c r="BQ19" s="9"/>
      <c r="BR19" s="9"/>
      <c r="BS19" s="9"/>
      <c r="BT19" s="9"/>
      <c r="BU19" s="9"/>
      <c r="BV19" s="9"/>
      <c r="BW19" s="9"/>
    </row>
    <row r="20" spans="1:75" s="26" customFormat="1" ht="27.75" customHeight="1" thickBot="1">
      <c r="A20" s="21" t="s">
        <v>54</v>
      </c>
      <c r="B20" s="81" t="s">
        <v>157</v>
      </c>
      <c r="C20" s="9">
        <v>30</v>
      </c>
      <c r="D20" s="9">
        <v>30</v>
      </c>
      <c r="E20" s="9"/>
      <c r="F20" s="9"/>
      <c r="G20" s="9">
        <f>SUM(C20:F20)</f>
        <v>60</v>
      </c>
      <c r="H20" s="9">
        <v>4</v>
      </c>
      <c r="I20" s="9">
        <v>2</v>
      </c>
      <c r="J20" s="9">
        <v>2</v>
      </c>
      <c r="K20" s="9"/>
      <c r="L20" s="23"/>
      <c r="M20" s="23"/>
      <c r="N20" s="23"/>
      <c r="O20" s="23"/>
      <c r="P20" s="23"/>
      <c r="Q20" s="23"/>
      <c r="R20" s="23"/>
      <c r="S20" s="23"/>
      <c r="T20" s="20"/>
      <c r="U20" s="9"/>
      <c r="V20" s="9"/>
      <c r="W20" s="9"/>
      <c r="X20" s="9"/>
      <c r="Y20" s="9"/>
      <c r="Z20" s="9"/>
      <c r="AA20" s="20"/>
      <c r="AB20" s="23"/>
      <c r="AC20" s="23"/>
      <c r="AD20" s="23"/>
      <c r="AE20" s="23"/>
      <c r="AF20" s="23"/>
      <c r="AG20" s="23"/>
      <c r="AH20" s="23"/>
      <c r="AI20" s="29"/>
      <c r="AJ20" s="9"/>
      <c r="AK20" s="9"/>
      <c r="AL20" s="9"/>
      <c r="AM20" s="9"/>
      <c r="AN20" s="9"/>
      <c r="AO20" s="9"/>
      <c r="AP20" s="9"/>
      <c r="AQ20" s="9"/>
      <c r="AR20" s="123">
        <v>2</v>
      </c>
      <c r="AS20" s="124">
        <v>2</v>
      </c>
      <c r="AT20" s="23"/>
      <c r="AU20" s="23"/>
      <c r="AV20" s="23">
        <v>4</v>
      </c>
      <c r="AW20" s="23">
        <v>2</v>
      </c>
      <c r="AX20" s="23">
        <v>2</v>
      </c>
      <c r="AY20" s="23"/>
      <c r="AZ20" s="20"/>
      <c r="BA20" s="20"/>
      <c r="BB20" s="20"/>
      <c r="BC20" s="20"/>
      <c r="BD20" s="20"/>
      <c r="BE20" s="20"/>
      <c r="BF20" s="20"/>
      <c r="BG20" s="20"/>
      <c r="BH20" s="23"/>
      <c r="BI20" s="23"/>
      <c r="BJ20" s="23"/>
      <c r="BK20" s="23"/>
      <c r="BL20" s="29"/>
      <c r="BM20" s="23"/>
      <c r="BN20" s="23"/>
      <c r="BO20" s="23"/>
      <c r="BP20" s="20"/>
      <c r="BQ20" s="20"/>
      <c r="BR20" s="20"/>
      <c r="BS20" s="20"/>
      <c r="BT20" s="20"/>
      <c r="BU20" s="20"/>
      <c r="BV20" s="20"/>
      <c r="BW20" s="20"/>
    </row>
    <row r="21" spans="1:75" s="26" customFormat="1" ht="27.75" customHeight="1" thickBot="1">
      <c r="A21" s="21" t="s">
        <v>55</v>
      </c>
      <c r="B21" s="81" t="s">
        <v>117</v>
      </c>
      <c r="C21" s="9">
        <v>15</v>
      </c>
      <c r="D21" s="9">
        <v>15</v>
      </c>
      <c r="E21" s="9"/>
      <c r="F21" s="9"/>
      <c r="G21" s="9">
        <f>SUM(C21:F21)</f>
        <v>30</v>
      </c>
      <c r="H21" s="9">
        <v>2</v>
      </c>
      <c r="I21" s="9">
        <v>1</v>
      </c>
      <c r="J21" s="9">
        <v>1</v>
      </c>
      <c r="K21" s="9"/>
      <c r="L21" s="23"/>
      <c r="M21" s="24"/>
      <c r="N21" s="24"/>
      <c r="O21" s="24"/>
      <c r="P21" s="24"/>
      <c r="Q21" s="24"/>
      <c r="R21" s="24"/>
      <c r="S21" s="24"/>
      <c r="T21" s="9"/>
      <c r="U21" s="9"/>
      <c r="V21" s="9"/>
      <c r="W21" s="9"/>
      <c r="X21" s="9"/>
      <c r="Y21" s="9"/>
      <c r="Z21" s="9"/>
      <c r="AA21" s="9"/>
      <c r="AB21" s="24"/>
      <c r="AC21" s="24"/>
      <c r="AD21" s="24"/>
      <c r="AE21" s="24"/>
      <c r="AF21" s="24"/>
      <c r="AG21" s="24"/>
      <c r="AH21" s="24"/>
      <c r="AI21" s="24"/>
      <c r="AJ21" s="18"/>
      <c r="AK21" s="18"/>
      <c r="AL21" s="18"/>
      <c r="AM21" s="18"/>
      <c r="AN21" s="18"/>
      <c r="AO21" s="18"/>
      <c r="AP21" s="18"/>
      <c r="AQ21" s="97"/>
      <c r="AR21" s="57">
        <v>1</v>
      </c>
      <c r="AS21" s="28">
        <v>1</v>
      </c>
      <c r="AT21" s="24"/>
      <c r="AU21" s="24"/>
      <c r="AV21" s="24">
        <v>2</v>
      </c>
      <c r="AW21" s="24">
        <v>1</v>
      </c>
      <c r="AX21" s="24">
        <v>1</v>
      </c>
      <c r="AY21" s="24"/>
      <c r="AZ21" s="9"/>
      <c r="BA21" s="9"/>
      <c r="BB21" s="9"/>
      <c r="BC21" s="9"/>
      <c r="BD21" s="9"/>
      <c r="BE21" s="9"/>
      <c r="BF21" s="9"/>
      <c r="BG21" s="9"/>
      <c r="BH21" s="24"/>
      <c r="BI21" s="24"/>
      <c r="BJ21" s="24"/>
      <c r="BK21" s="24"/>
      <c r="BL21" s="25"/>
      <c r="BM21" s="24"/>
      <c r="BN21" s="24"/>
      <c r="BO21" s="24"/>
      <c r="BP21" s="9"/>
      <c r="BQ21" s="9"/>
      <c r="BR21" s="9"/>
      <c r="BS21" s="9"/>
      <c r="BT21" s="9"/>
      <c r="BU21" s="9"/>
      <c r="BV21" s="9"/>
      <c r="BW21" s="9"/>
    </row>
    <row r="22" spans="1:75" s="26" customFormat="1" ht="27.75" customHeight="1">
      <c r="A22" s="21" t="s">
        <v>56</v>
      </c>
      <c r="B22" s="81" t="s">
        <v>118</v>
      </c>
      <c r="C22" s="9"/>
      <c r="D22" s="9"/>
      <c r="E22" s="9">
        <v>30</v>
      </c>
      <c r="F22" s="9"/>
      <c r="G22" s="9">
        <f>SUM(C22:F22)</f>
        <v>30</v>
      </c>
      <c r="H22" s="9">
        <v>2</v>
      </c>
      <c r="I22" s="9">
        <v>1</v>
      </c>
      <c r="J22" s="9">
        <v>1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9"/>
      <c r="AK22" s="9"/>
      <c r="AL22" s="9"/>
      <c r="AM22" s="9"/>
      <c r="AN22" s="9"/>
      <c r="AO22" s="9"/>
      <c r="AP22" s="9"/>
      <c r="AQ22" s="9"/>
      <c r="AR22" s="24"/>
      <c r="AS22" s="24"/>
      <c r="AT22" s="24">
        <v>2</v>
      </c>
      <c r="AU22" s="24"/>
      <c r="AV22" s="24">
        <v>2</v>
      </c>
      <c r="AW22" s="24">
        <v>1</v>
      </c>
      <c r="AX22" s="24">
        <v>1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s="26" customFormat="1" ht="27.75" customHeight="1" thickBot="1">
      <c r="A23" s="21" t="s">
        <v>57</v>
      </c>
      <c r="B23" s="81" t="s">
        <v>119</v>
      </c>
      <c r="C23" s="9"/>
      <c r="D23" s="9"/>
      <c r="E23" s="9">
        <v>30</v>
      </c>
      <c r="F23" s="9"/>
      <c r="G23" s="9">
        <f>SUM(C23:F23)</f>
        <v>30</v>
      </c>
      <c r="H23" s="9">
        <v>2</v>
      </c>
      <c r="I23" s="9">
        <v>1</v>
      </c>
      <c r="J23" s="9">
        <v>1</v>
      </c>
      <c r="K23" s="9"/>
      <c r="L23" s="23"/>
      <c r="M23" s="24"/>
      <c r="N23" s="24"/>
      <c r="O23" s="24"/>
      <c r="P23" s="24"/>
      <c r="Q23" s="24"/>
      <c r="R23" s="24"/>
      <c r="S23" s="24"/>
      <c r="T23" s="9"/>
      <c r="U23" s="9"/>
      <c r="V23" s="9"/>
      <c r="W23" s="9"/>
      <c r="X23" s="9"/>
      <c r="Y23" s="9"/>
      <c r="Z23" s="9"/>
      <c r="AA23" s="9"/>
      <c r="AB23" s="24"/>
      <c r="AC23" s="24"/>
      <c r="AD23" s="24"/>
      <c r="AE23" s="24"/>
      <c r="AF23" s="24"/>
      <c r="AG23" s="24"/>
      <c r="AH23" s="24"/>
      <c r="AI23" s="24"/>
      <c r="AJ23" s="9"/>
      <c r="AK23" s="9"/>
      <c r="AL23" s="9"/>
      <c r="AM23" s="9"/>
      <c r="AN23" s="9"/>
      <c r="AO23" s="9"/>
      <c r="AP23" s="9"/>
      <c r="AQ23" s="9"/>
      <c r="AR23" s="24"/>
      <c r="AS23" s="24"/>
      <c r="AT23" s="24">
        <v>2</v>
      </c>
      <c r="AU23" s="24"/>
      <c r="AV23" s="24">
        <v>2</v>
      </c>
      <c r="AW23" s="24">
        <v>1</v>
      </c>
      <c r="AX23" s="24">
        <v>1</v>
      </c>
      <c r="AY23" s="24"/>
      <c r="AZ23" s="9"/>
      <c r="BA23" s="9"/>
      <c r="BB23" s="9"/>
      <c r="BC23" s="9"/>
      <c r="BD23" s="9"/>
      <c r="BE23" s="9"/>
      <c r="BF23" s="9"/>
      <c r="BG23" s="9"/>
      <c r="BH23" s="24"/>
      <c r="BI23" s="24"/>
      <c r="BJ23" s="24"/>
      <c r="BK23" s="24"/>
      <c r="BL23" s="25"/>
      <c r="BM23" s="24"/>
      <c r="BN23" s="24"/>
      <c r="BO23" s="24"/>
      <c r="BP23" s="9"/>
      <c r="BQ23" s="9"/>
      <c r="BR23" s="9"/>
      <c r="BS23" s="9"/>
      <c r="BT23" s="9"/>
      <c r="BU23" s="9"/>
      <c r="BV23" s="9"/>
      <c r="BW23" s="9"/>
    </row>
    <row r="24" spans="1:75" ht="27.75" customHeight="1" thickBot="1">
      <c r="A24" s="38" t="s">
        <v>34</v>
      </c>
      <c r="B24" s="35" t="s">
        <v>25</v>
      </c>
      <c r="C24" s="49">
        <f aca="true" t="shared" si="9" ref="C24:AH24">SUM(C25:C27)</f>
        <v>60</v>
      </c>
      <c r="D24" s="49">
        <f t="shared" si="9"/>
        <v>0</v>
      </c>
      <c r="E24" s="49">
        <f t="shared" si="9"/>
        <v>30</v>
      </c>
      <c r="F24" s="49">
        <f t="shared" si="9"/>
        <v>0</v>
      </c>
      <c r="G24" s="49">
        <f t="shared" si="9"/>
        <v>90</v>
      </c>
      <c r="H24" s="49">
        <f t="shared" si="9"/>
        <v>6</v>
      </c>
      <c r="I24" s="49">
        <f t="shared" si="9"/>
        <v>3</v>
      </c>
      <c r="J24" s="49">
        <f t="shared" si="9"/>
        <v>3</v>
      </c>
      <c r="K24" s="49">
        <f t="shared" si="9"/>
        <v>0</v>
      </c>
      <c r="L24" s="49">
        <f t="shared" si="9"/>
        <v>0</v>
      </c>
      <c r="M24" s="49">
        <f t="shared" si="9"/>
        <v>0</v>
      </c>
      <c r="N24" s="49">
        <f t="shared" si="9"/>
        <v>0</v>
      </c>
      <c r="O24" s="49">
        <f t="shared" si="9"/>
        <v>0</v>
      </c>
      <c r="P24" s="49">
        <f t="shared" si="9"/>
        <v>0</v>
      </c>
      <c r="Q24" s="49">
        <f t="shared" si="9"/>
        <v>0</v>
      </c>
      <c r="R24" s="49">
        <f t="shared" si="9"/>
        <v>0</v>
      </c>
      <c r="S24" s="49">
        <f t="shared" si="9"/>
        <v>0</v>
      </c>
      <c r="T24" s="49">
        <f t="shared" si="9"/>
        <v>2</v>
      </c>
      <c r="U24" s="49">
        <f t="shared" si="9"/>
        <v>0</v>
      </c>
      <c r="V24" s="49">
        <f t="shared" si="9"/>
        <v>0</v>
      </c>
      <c r="W24" s="49">
        <f t="shared" si="9"/>
        <v>0</v>
      </c>
      <c r="X24" s="49">
        <f t="shared" si="9"/>
        <v>2</v>
      </c>
      <c r="Y24" s="49">
        <f t="shared" si="9"/>
        <v>1</v>
      </c>
      <c r="Z24" s="49">
        <f t="shared" si="9"/>
        <v>1</v>
      </c>
      <c r="AA24" s="49">
        <f t="shared" si="9"/>
        <v>0</v>
      </c>
      <c r="AB24" s="31">
        <f t="shared" si="9"/>
        <v>2</v>
      </c>
      <c r="AC24" s="49">
        <f t="shared" si="9"/>
        <v>0</v>
      </c>
      <c r="AD24" s="49">
        <f t="shared" si="9"/>
        <v>2</v>
      </c>
      <c r="AE24" s="49">
        <f t="shared" si="9"/>
        <v>0</v>
      </c>
      <c r="AF24" s="49">
        <f t="shared" si="9"/>
        <v>4</v>
      </c>
      <c r="AG24" s="49">
        <f t="shared" si="9"/>
        <v>2</v>
      </c>
      <c r="AH24" s="49">
        <f t="shared" si="9"/>
        <v>2</v>
      </c>
      <c r="AI24" s="49">
        <f aca="true" t="shared" si="10" ref="AI24:BN24">SUM(AI25:AI27)</f>
        <v>0</v>
      </c>
      <c r="AJ24" s="49">
        <f t="shared" si="10"/>
        <v>0</v>
      </c>
      <c r="AK24" s="49">
        <f t="shared" si="10"/>
        <v>0</v>
      </c>
      <c r="AL24" s="49">
        <f t="shared" si="10"/>
        <v>0</v>
      </c>
      <c r="AM24" s="49">
        <f t="shared" si="10"/>
        <v>0</v>
      </c>
      <c r="AN24" s="49">
        <f t="shared" si="10"/>
        <v>0</v>
      </c>
      <c r="AO24" s="49">
        <f t="shared" si="10"/>
        <v>0</v>
      </c>
      <c r="AP24" s="49">
        <f t="shared" si="10"/>
        <v>0</v>
      </c>
      <c r="AQ24" s="49">
        <f t="shared" si="10"/>
        <v>0</v>
      </c>
      <c r="AR24" s="49">
        <f t="shared" si="10"/>
        <v>0</v>
      </c>
      <c r="AS24" s="49">
        <f t="shared" si="10"/>
        <v>0</v>
      </c>
      <c r="AT24" s="49">
        <f t="shared" si="10"/>
        <v>0</v>
      </c>
      <c r="AU24" s="49">
        <f t="shared" si="10"/>
        <v>0</v>
      </c>
      <c r="AV24" s="49">
        <f t="shared" si="10"/>
        <v>0</v>
      </c>
      <c r="AW24" s="49">
        <f t="shared" si="10"/>
        <v>0</v>
      </c>
      <c r="AX24" s="49">
        <f t="shared" si="10"/>
        <v>0</v>
      </c>
      <c r="AY24" s="49">
        <f t="shared" si="10"/>
        <v>0</v>
      </c>
      <c r="AZ24" s="49">
        <f t="shared" si="10"/>
        <v>0</v>
      </c>
      <c r="BA24" s="49">
        <f t="shared" si="10"/>
        <v>0</v>
      </c>
      <c r="BB24" s="49">
        <f t="shared" si="10"/>
        <v>0</v>
      </c>
      <c r="BC24" s="49">
        <f t="shared" si="10"/>
        <v>0</v>
      </c>
      <c r="BD24" s="49">
        <f t="shared" si="10"/>
        <v>0</v>
      </c>
      <c r="BE24" s="49">
        <f t="shared" si="10"/>
        <v>0</v>
      </c>
      <c r="BF24" s="49">
        <f t="shared" si="10"/>
        <v>0</v>
      </c>
      <c r="BG24" s="49">
        <f t="shared" si="10"/>
        <v>0</v>
      </c>
      <c r="BH24" s="49">
        <f t="shared" si="10"/>
        <v>0</v>
      </c>
      <c r="BI24" s="49">
        <f t="shared" si="10"/>
        <v>0</v>
      </c>
      <c r="BJ24" s="49">
        <f t="shared" si="10"/>
        <v>0</v>
      </c>
      <c r="BK24" s="49">
        <f t="shared" si="10"/>
        <v>0</v>
      </c>
      <c r="BL24" s="49">
        <f t="shared" si="10"/>
        <v>0</v>
      </c>
      <c r="BM24" s="49">
        <f t="shared" si="10"/>
        <v>0</v>
      </c>
      <c r="BN24" s="49">
        <f t="shared" si="10"/>
        <v>0</v>
      </c>
      <c r="BO24" s="49">
        <f>SUM(BO25:BO27)</f>
        <v>0</v>
      </c>
      <c r="BP24" s="49">
        <f aca="true" t="shared" si="11" ref="BP24:BW24">SUM(BP25:BP27)</f>
        <v>0</v>
      </c>
      <c r="BQ24" s="49">
        <f t="shared" si="11"/>
        <v>0</v>
      </c>
      <c r="BR24" s="49">
        <f t="shared" si="11"/>
        <v>0</v>
      </c>
      <c r="BS24" s="49">
        <f t="shared" si="11"/>
        <v>0</v>
      </c>
      <c r="BT24" s="49">
        <f t="shared" si="11"/>
        <v>0</v>
      </c>
      <c r="BU24" s="49">
        <f t="shared" si="11"/>
        <v>0</v>
      </c>
      <c r="BV24" s="49">
        <f t="shared" si="11"/>
        <v>0</v>
      </c>
      <c r="BW24" s="49">
        <f t="shared" si="11"/>
        <v>0</v>
      </c>
    </row>
    <row r="25" spans="1:75" s="26" customFormat="1" ht="27.75" customHeight="1" thickBot="1">
      <c r="A25" s="99" t="s">
        <v>58</v>
      </c>
      <c r="B25" s="79" t="s">
        <v>149</v>
      </c>
      <c r="C25" s="9">
        <v>30</v>
      </c>
      <c r="D25" s="9"/>
      <c r="E25" s="20"/>
      <c r="F25" s="20"/>
      <c r="G25" s="9">
        <f>SUM(C25:F25)</f>
        <v>30</v>
      </c>
      <c r="H25" s="20">
        <v>2</v>
      </c>
      <c r="I25" s="20">
        <v>1</v>
      </c>
      <c r="J25" s="20">
        <v>1</v>
      </c>
      <c r="K25" s="20"/>
      <c r="L25" s="23"/>
      <c r="M25" s="23"/>
      <c r="N25" s="23"/>
      <c r="O25" s="23"/>
      <c r="P25" s="23"/>
      <c r="Q25" s="23"/>
      <c r="R25" s="23"/>
      <c r="S25" s="23"/>
      <c r="T25" s="20"/>
      <c r="U25" s="20"/>
      <c r="V25" s="20"/>
      <c r="W25" s="20"/>
      <c r="X25" s="20"/>
      <c r="Y25" s="20"/>
      <c r="Z25" s="20"/>
      <c r="AA25" s="20"/>
      <c r="AB25" s="59">
        <v>2</v>
      </c>
      <c r="AC25" s="23"/>
      <c r="AD25" s="23"/>
      <c r="AE25" s="23"/>
      <c r="AF25" s="23">
        <v>2</v>
      </c>
      <c r="AG25" s="23">
        <v>1</v>
      </c>
      <c r="AH25" s="23">
        <v>1</v>
      </c>
      <c r="AI25" s="23"/>
      <c r="AJ25" s="20"/>
      <c r="AK25" s="20"/>
      <c r="AL25" s="20"/>
      <c r="AM25" s="20"/>
      <c r="AN25" s="20"/>
      <c r="AO25" s="20"/>
      <c r="AP25" s="20"/>
      <c r="AQ25" s="20"/>
      <c r="AR25" s="23"/>
      <c r="AS25" s="23"/>
      <c r="AT25" s="23"/>
      <c r="AU25" s="23"/>
      <c r="AV25" s="23"/>
      <c r="AW25" s="23"/>
      <c r="AX25" s="23"/>
      <c r="AY25" s="23"/>
      <c r="AZ25" s="20"/>
      <c r="BA25" s="20"/>
      <c r="BB25" s="20"/>
      <c r="BC25" s="20"/>
      <c r="BD25" s="20"/>
      <c r="BE25" s="20"/>
      <c r="BF25" s="20"/>
      <c r="BG25" s="20"/>
      <c r="BH25" s="23"/>
      <c r="BI25" s="23"/>
      <c r="BJ25" s="23"/>
      <c r="BK25" s="23"/>
      <c r="BL25" s="29"/>
      <c r="BM25" s="23"/>
      <c r="BN25" s="23"/>
      <c r="BO25" s="23"/>
      <c r="BP25" s="20"/>
      <c r="BQ25" s="20"/>
      <c r="BR25" s="20"/>
      <c r="BS25" s="20"/>
      <c r="BT25" s="20"/>
      <c r="BU25" s="20"/>
      <c r="BV25" s="20"/>
      <c r="BW25" s="20"/>
    </row>
    <row r="26" spans="1:75" s="26" customFormat="1" ht="27.75" customHeight="1" thickBot="1">
      <c r="A26" s="27" t="s">
        <v>59</v>
      </c>
      <c r="B26" s="79" t="s">
        <v>120</v>
      </c>
      <c r="C26" s="9">
        <v>30</v>
      </c>
      <c r="D26" s="9"/>
      <c r="E26" s="9"/>
      <c r="F26" s="9"/>
      <c r="G26" s="9">
        <f>SUM(C26:F26)</f>
        <v>30</v>
      </c>
      <c r="H26" s="9">
        <v>2</v>
      </c>
      <c r="I26" s="9">
        <v>1</v>
      </c>
      <c r="J26" s="9">
        <v>1</v>
      </c>
      <c r="K26" s="9"/>
      <c r="L26" s="23"/>
      <c r="M26" s="24"/>
      <c r="N26" s="24"/>
      <c r="O26" s="24"/>
      <c r="P26" s="24"/>
      <c r="Q26" s="24"/>
      <c r="R26" s="24"/>
      <c r="S26" s="24"/>
      <c r="T26" s="9">
        <v>2</v>
      </c>
      <c r="U26" s="9"/>
      <c r="V26" s="9"/>
      <c r="W26" s="9"/>
      <c r="X26" s="9">
        <v>2</v>
      </c>
      <c r="Y26" s="9">
        <v>1</v>
      </c>
      <c r="Z26" s="9">
        <v>1</v>
      </c>
      <c r="AA26" s="9"/>
      <c r="AB26" s="24"/>
      <c r="AC26" s="24"/>
      <c r="AD26" s="24"/>
      <c r="AE26" s="24"/>
      <c r="AF26" s="24"/>
      <c r="AG26" s="24"/>
      <c r="AH26" s="24"/>
      <c r="AI26" s="24"/>
      <c r="AJ26" s="9"/>
      <c r="AK26" s="9"/>
      <c r="AL26" s="9"/>
      <c r="AM26" s="9"/>
      <c r="AN26" s="9"/>
      <c r="AO26" s="9"/>
      <c r="AP26" s="9"/>
      <c r="AQ26" s="9"/>
      <c r="AR26" s="24"/>
      <c r="AS26" s="24"/>
      <c r="AT26" s="24"/>
      <c r="AU26" s="24"/>
      <c r="AV26" s="24"/>
      <c r="AW26" s="24"/>
      <c r="AX26" s="24"/>
      <c r="AY26" s="24"/>
      <c r="AZ26" s="9"/>
      <c r="BA26" s="9"/>
      <c r="BB26" s="9"/>
      <c r="BC26" s="9"/>
      <c r="BD26" s="9"/>
      <c r="BE26" s="9"/>
      <c r="BF26" s="9"/>
      <c r="BG26" s="9"/>
      <c r="BH26" s="24"/>
      <c r="BI26" s="24"/>
      <c r="BJ26" s="24"/>
      <c r="BK26" s="24"/>
      <c r="BL26" s="25"/>
      <c r="BM26" s="24"/>
      <c r="BN26" s="24"/>
      <c r="BO26" s="24"/>
      <c r="BP26" s="9"/>
      <c r="BQ26" s="9"/>
      <c r="BR26" s="9"/>
      <c r="BS26" s="9"/>
      <c r="BT26" s="9"/>
      <c r="BU26" s="9"/>
      <c r="BV26" s="9"/>
      <c r="BW26" s="9"/>
    </row>
    <row r="27" spans="1:75" s="26" customFormat="1" ht="27.75" customHeight="1" thickBot="1">
      <c r="A27" s="27" t="s">
        <v>60</v>
      </c>
      <c r="B27" s="79" t="s">
        <v>121</v>
      </c>
      <c r="C27" s="9"/>
      <c r="D27" s="9"/>
      <c r="E27" s="9">
        <v>30</v>
      </c>
      <c r="F27" s="9"/>
      <c r="G27" s="9">
        <f>SUM(C27:F27)</f>
        <v>30</v>
      </c>
      <c r="H27" s="9">
        <v>2</v>
      </c>
      <c r="I27" s="9">
        <v>1</v>
      </c>
      <c r="J27" s="9">
        <v>1</v>
      </c>
      <c r="K27" s="9"/>
      <c r="L27" s="23"/>
      <c r="M27" s="24"/>
      <c r="N27" s="24"/>
      <c r="O27" s="24"/>
      <c r="P27" s="24"/>
      <c r="Q27" s="24"/>
      <c r="R27" s="24"/>
      <c r="S27" s="24"/>
      <c r="T27" s="9"/>
      <c r="U27" s="9"/>
      <c r="V27" s="9"/>
      <c r="W27" s="9"/>
      <c r="X27" s="9"/>
      <c r="Y27" s="9"/>
      <c r="Z27" s="9"/>
      <c r="AA27" s="9"/>
      <c r="AB27" s="24"/>
      <c r="AC27" s="24"/>
      <c r="AD27" s="24">
        <v>2</v>
      </c>
      <c r="AE27" s="24"/>
      <c r="AF27" s="24">
        <v>2</v>
      </c>
      <c r="AG27" s="24">
        <v>1</v>
      </c>
      <c r="AH27" s="24">
        <v>1</v>
      </c>
      <c r="AI27" s="24"/>
      <c r="AJ27" s="9"/>
      <c r="AK27" s="9"/>
      <c r="AL27" s="9"/>
      <c r="AM27" s="9"/>
      <c r="AN27" s="9"/>
      <c r="AO27" s="9"/>
      <c r="AP27" s="9"/>
      <c r="AQ27" s="9"/>
      <c r="AR27" s="24"/>
      <c r="AS27" s="24"/>
      <c r="AT27" s="24"/>
      <c r="AU27" s="24"/>
      <c r="AV27" s="24"/>
      <c r="AW27" s="24"/>
      <c r="AX27" s="24"/>
      <c r="AY27" s="24"/>
      <c r="AZ27" s="9"/>
      <c r="BA27" s="9"/>
      <c r="BB27" s="9"/>
      <c r="BC27" s="9"/>
      <c r="BD27" s="9"/>
      <c r="BE27" s="9"/>
      <c r="BF27" s="9"/>
      <c r="BG27" s="9"/>
      <c r="BH27" s="24"/>
      <c r="BI27" s="24"/>
      <c r="BJ27" s="24"/>
      <c r="BK27" s="24"/>
      <c r="BL27" s="25"/>
      <c r="BM27" s="24"/>
      <c r="BN27" s="24"/>
      <c r="BO27" s="24"/>
      <c r="BP27" s="9"/>
      <c r="BQ27" s="9"/>
      <c r="BR27" s="9"/>
      <c r="BS27" s="9"/>
      <c r="BT27" s="9"/>
      <c r="BU27" s="9"/>
      <c r="BV27" s="9"/>
      <c r="BW27" s="9"/>
    </row>
    <row r="28" spans="1:110" s="83" customFormat="1" ht="27.75" customHeight="1" thickBot="1">
      <c r="A28" s="33" t="s">
        <v>35</v>
      </c>
      <c r="B28" s="35" t="s">
        <v>26</v>
      </c>
      <c r="C28" s="54">
        <f>SUM(C29:C36)</f>
        <v>135</v>
      </c>
      <c r="D28" s="49">
        <f aca="true" t="shared" si="12" ref="D28:BO28">SUM(D29:D36)</f>
        <v>75</v>
      </c>
      <c r="E28" s="49">
        <f t="shared" si="12"/>
        <v>90</v>
      </c>
      <c r="F28" s="49">
        <f t="shared" si="12"/>
        <v>0</v>
      </c>
      <c r="G28" s="49">
        <f t="shared" si="12"/>
        <v>300</v>
      </c>
      <c r="H28" s="49">
        <f t="shared" si="12"/>
        <v>24</v>
      </c>
      <c r="I28" s="49">
        <f t="shared" si="12"/>
        <v>11</v>
      </c>
      <c r="J28" s="49">
        <f t="shared" si="12"/>
        <v>13</v>
      </c>
      <c r="K28" s="49">
        <f t="shared" si="12"/>
        <v>4</v>
      </c>
      <c r="L28" s="49">
        <f t="shared" si="12"/>
        <v>0</v>
      </c>
      <c r="M28" s="49">
        <f t="shared" si="12"/>
        <v>0</v>
      </c>
      <c r="N28" s="49">
        <f t="shared" si="12"/>
        <v>0</v>
      </c>
      <c r="O28" s="49">
        <f t="shared" si="12"/>
        <v>0</v>
      </c>
      <c r="P28" s="49">
        <f t="shared" si="12"/>
        <v>0</v>
      </c>
      <c r="Q28" s="49">
        <f t="shared" si="12"/>
        <v>0</v>
      </c>
      <c r="R28" s="49">
        <f t="shared" si="12"/>
        <v>0</v>
      </c>
      <c r="S28" s="49">
        <f t="shared" si="12"/>
        <v>0</v>
      </c>
      <c r="T28" s="49">
        <f t="shared" si="12"/>
        <v>4</v>
      </c>
      <c r="U28" s="49">
        <f t="shared" si="12"/>
        <v>2</v>
      </c>
      <c r="V28" s="49">
        <f t="shared" si="12"/>
        <v>0</v>
      </c>
      <c r="W28" s="49">
        <f t="shared" si="12"/>
        <v>0</v>
      </c>
      <c r="X28" s="49">
        <f t="shared" si="12"/>
        <v>6</v>
      </c>
      <c r="Y28" s="49">
        <f t="shared" si="12"/>
        <v>3</v>
      </c>
      <c r="Z28" s="49">
        <f t="shared" si="12"/>
        <v>3</v>
      </c>
      <c r="AA28" s="49">
        <f t="shared" si="12"/>
        <v>0</v>
      </c>
      <c r="AB28" s="31">
        <f t="shared" si="12"/>
        <v>2</v>
      </c>
      <c r="AC28" s="49">
        <f t="shared" si="12"/>
        <v>1</v>
      </c>
      <c r="AD28" s="49">
        <f t="shared" si="12"/>
        <v>4</v>
      </c>
      <c r="AE28" s="49">
        <f t="shared" si="12"/>
        <v>0</v>
      </c>
      <c r="AF28" s="49">
        <f t="shared" si="12"/>
        <v>7</v>
      </c>
      <c r="AG28" s="49">
        <f t="shared" si="12"/>
        <v>3</v>
      </c>
      <c r="AH28" s="49">
        <f t="shared" si="12"/>
        <v>4</v>
      </c>
      <c r="AI28" s="49">
        <f t="shared" si="12"/>
        <v>0</v>
      </c>
      <c r="AJ28" s="49">
        <f t="shared" si="12"/>
        <v>3</v>
      </c>
      <c r="AK28" s="49">
        <f t="shared" si="12"/>
        <v>2</v>
      </c>
      <c r="AL28" s="49">
        <f t="shared" si="12"/>
        <v>2</v>
      </c>
      <c r="AM28" s="49">
        <f t="shared" si="12"/>
        <v>0</v>
      </c>
      <c r="AN28" s="49">
        <f t="shared" si="12"/>
        <v>11</v>
      </c>
      <c r="AO28" s="49">
        <f t="shared" si="12"/>
        <v>5</v>
      </c>
      <c r="AP28" s="49">
        <f t="shared" si="12"/>
        <v>6</v>
      </c>
      <c r="AQ28" s="49">
        <f t="shared" si="12"/>
        <v>4</v>
      </c>
      <c r="AR28" s="49">
        <f t="shared" si="12"/>
        <v>0</v>
      </c>
      <c r="AS28" s="49">
        <f t="shared" si="12"/>
        <v>0</v>
      </c>
      <c r="AT28" s="49">
        <f t="shared" si="12"/>
        <v>0</v>
      </c>
      <c r="AU28" s="49">
        <f t="shared" si="12"/>
        <v>0</v>
      </c>
      <c r="AV28" s="49">
        <f t="shared" si="12"/>
        <v>0</v>
      </c>
      <c r="AW28" s="49">
        <f t="shared" si="12"/>
        <v>0</v>
      </c>
      <c r="AX28" s="49">
        <f t="shared" si="12"/>
        <v>0</v>
      </c>
      <c r="AY28" s="49">
        <f t="shared" si="12"/>
        <v>0</v>
      </c>
      <c r="AZ28" s="49">
        <f t="shared" si="12"/>
        <v>0</v>
      </c>
      <c r="BA28" s="49">
        <f t="shared" si="12"/>
        <v>0</v>
      </c>
      <c r="BB28" s="49">
        <f t="shared" si="12"/>
        <v>0</v>
      </c>
      <c r="BC28" s="49">
        <f t="shared" si="12"/>
        <v>0</v>
      </c>
      <c r="BD28" s="49">
        <f t="shared" si="12"/>
        <v>0</v>
      </c>
      <c r="BE28" s="49">
        <f t="shared" si="12"/>
        <v>0</v>
      </c>
      <c r="BF28" s="49">
        <f t="shared" si="12"/>
        <v>0</v>
      </c>
      <c r="BG28" s="49">
        <f t="shared" si="12"/>
        <v>0</v>
      </c>
      <c r="BH28" s="49">
        <f t="shared" si="12"/>
        <v>0</v>
      </c>
      <c r="BI28" s="49">
        <f t="shared" si="12"/>
        <v>0</v>
      </c>
      <c r="BJ28" s="49">
        <f t="shared" si="12"/>
        <v>0</v>
      </c>
      <c r="BK28" s="49">
        <f t="shared" si="12"/>
        <v>0</v>
      </c>
      <c r="BL28" s="49">
        <f t="shared" si="12"/>
        <v>0</v>
      </c>
      <c r="BM28" s="49">
        <f t="shared" si="12"/>
        <v>0</v>
      </c>
      <c r="BN28" s="49">
        <f t="shared" si="12"/>
        <v>0</v>
      </c>
      <c r="BO28" s="49">
        <f t="shared" si="12"/>
        <v>0</v>
      </c>
      <c r="BP28" s="49">
        <f aca="true" t="shared" si="13" ref="BP28:BW28">SUM(BP29:BP36)</f>
        <v>0</v>
      </c>
      <c r="BQ28" s="49">
        <f t="shared" si="13"/>
        <v>0</v>
      </c>
      <c r="BR28" s="49">
        <f t="shared" si="13"/>
        <v>0</v>
      </c>
      <c r="BS28" s="49">
        <f t="shared" si="13"/>
        <v>0</v>
      </c>
      <c r="BT28" s="49">
        <f t="shared" si="13"/>
        <v>0</v>
      </c>
      <c r="BU28" s="49">
        <f t="shared" si="13"/>
        <v>0</v>
      </c>
      <c r="BV28" s="49">
        <f t="shared" si="13"/>
        <v>0</v>
      </c>
      <c r="BW28" s="49">
        <f t="shared" si="13"/>
        <v>0</v>
      </c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1:75" s="26" customFormat="1" ht="27.75" customHeight="1" thickBot="1">
      <c r="A29" s="27" t="s">
        <v>61</v>
      </c>
      <c r="B29" s="79" t="s">
        <v>122</v>
      </c>
      <c r="C29" s="9">
        <v>30</v>
      </c>
      <c r="D29" s="9">
        <v>15</v>
      </c>
      <c r="E29" s="9"/>
      <c r="F29" s="9"/>
      <c r="G29" s="9">
        <f aca="true" t="shared" si="14" ref="G29:G36">SUM(C29:F29)</f>
        <v>45</v>
      </c>
      <c r="H29" s="9">
        <v>3</v>
      </c>
      <c r="I29" s="9">
        <v>1</v>
      </c>
      <c r="J29" s="9">
        <v>2</v>
      </c>
      <c r="K29" s="9"/>
      <c r="L29" s="23"/>
      <c r="M29" s="24"/>
      <c r="N29" s="24"/>
      <c r="O29" s="24"/>
      <c r="P29" s="24"/>
      <c r="Q29" s="24"/>
      <c r="R29" s="24"/>
      <c r="S29" s="24"/>
      <c r="T29" s="9"/>
      <c r="U29" s="9"/>
      <c r="V29" s="9"/>
      <c r="W29" s="9"/>
      <c r="X29" s="9"/>
      <c r="Y29" s="9"/>
      <c r="Z29" s="9"/>
      <c r="AA29" s="17"/>
      <c r="AB29" s="57">
        <v>2</v>
      </c>
      <c r="AC29" s="28">
        <v>1</v>
      </c>
      <c r="AD29" s="24"/>
      <c r="AE29" s="24"/>
      <c r="AF29" s="24">
        <v>3</v>
      </c>
      <c r="AG29" s="24">
        <v>1</v>
      </c>
      <c r="AH29" s="24">
        <v>2</v>
      </c>
      <c r="AI29" s="24"/>
      <c r="AJ29" s="13"/>
      <c r="AK29" s="9"/>
      <c r="AL29" s="9"/>
      <c r="AM29" s="9"/>
      <c r="AN29" s="9"/>
      <c r="AO29" s="9"/>
      <c r="AP29" s="9"/>
      <c r="AQ29" s="9"/>
      <c r="AR29" s="24"/>
      <c r="AS29" s="24"/>
      <c r="AT29" s="24"/>
      <c r="AU29" s="24"/>
      <c r="AV29" s="24"/>
      <c r="AW29" s="24"/>
      <c r="AX29" s="24"/>
      <c r="AY29" s="24"/>
      <c r="AZ29" s="9"/>
      <c r="BA29" s="9"/>
      <c r="BB29" s="9"/>
      <c r="BC29" s="9"/>
      <c r="BD29" s="9"/>
      <c r="BE29" s="9"/>
      <c r="BF29" s="9"/>
      <c r="BG29" s="9"/>
      <c r="BH29" s="24"/>
      <c r="BI29" s="24"/>
      <c r="BJ29" s="24"/>
      <c r="BK29" s="24"/>
      <c r="BL29" s="25"/>
      <c r="BM29" s="24"/>
      <c r="BN29" s="24"/>
      <c r="BO29" s="24"/>
      <c r="BP29" s="9"/>
      <c r="BQ29" s="9"/>
      <c r="BR29" s="9"/>
      <c r="BS29" s="9"/>
      <c r="BT29" s="9"/>
      <c r="BU29" s="9"/>
      <c r="BV29" s="9"/>
      <c r="BW29" s="9"/>
    </row>
    <row r="30" spans="1:75" s="26" customFormat="1" ht="48" customHeight="1" thickBot="1">
      <c r="A30" s="27" t="s">
        <v>102</v>
      </c>
      <c r="B30" s="103" t="s">
        <v>172</v>
      </c>
      <c r="C30" s="9">
        <v>15</v>
      </c>
      <c r="D30" s="9">
        <v>15</v>
      </c>
      <c r="E30" s="9"/>
      <c r="F30" s="9"/>
      <c r="G30" s="9">
        <f t="shared" si="14"/>
        <v>30</v>
      </c>
      <c r="H30" s="9">
        <v>4</v>
      </c>
      <c r="I30" s="9">
        <v>2</v>
      </c>
      <c r="J30" s="9">
        <v>2</v>
      </c>
      <c r="K30" s="9">
        <v>4</v>
      </c>
      <c r="L30" s="23"/>
      <c r="M30" s="24"/>
      <c r="N30" s="24"/>
      <c r="O30" s="24"/>
      <c r="P30" s="24"/>
      <c r="Q30" s="24"/>
      <c r="R30" s="24"/>
      <c r="S30" s="24"/>
      <c r="T30" s="9"/>
      <c r="U30" s="9"/>
      <c r="V30" s="9"/>
      <c r="W30" s="9"/>
      <c r="X30" s="9"/>
      <c r="Y30" s="9"/>
      <c r="Z30" s="9"/>
      <c r="AA30" s="9"/>
      <c r="AB30" s="47"/>
      <c r="AC30" s="24"/>
      <c r="AD30" s="24"/>
      <c r="AE30" s="24"/>
      <c r="AF30" s="24"/>
      <c r="AG30" s="24"/>
      <c r="AH30" s="24"/>
      <c r="AI30" s="25"/>
      <c r="AJ30" s="19">
        <v>1</v>
      </c>
      <c r="AK30" s="15">
        <v>1</v>
      </c>
      <c r="AL30" s="9"/>
      <c r="AM30" s="9"/>
      <c r="AN30" s="9">
        <v>4</v>
      </c>
      <c r="AO30" s="9">
        <v>2</v>
      </c>
      <c r="AP30" s="9">
        <v>2</v>
      </c>
      <c r="AQ30" s="9">
        <v>4</v>
      </c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s="26" customFormat="1" ht="27.75" customHeight="1" thickBot="1">
      <c r="A31" s="27" t="s">
        <v>62</v>
      </c>
      <c r="B31" s="79" t="s">
        <v>162</v>
      </c>
      <c r="C31" s="9">
        <v>30</v>
      </c>
      <c r="D31" s="9">
        <v>15</v>
      </c>
      <c r="E31" s="9"/>
      <c r="F31" s="9"/>
      <c r="G31" s="9">
        <f t="shared" si="14"/>
        <v>45</v>
      </c>
      <c r="H31" s="9">
        <v>4</v>
      </c>
      <c r="I31" s="9">
        <v>2</v>
      </c>
      <c r="J31" s="9">
        <v>2</v>
      </c>
      <c r="K31" s="9"/>
      <c r="L31" s="23"/>
      <c r="M31" s="24"/>
      <c r="N31" s="24"/>
      <c r="O31" s="24"/>
      <c r="P31" s="24"/>
      <c r="Q31" s="24"/>
      <c r="R31" s="24"/>
      <c r="S31" s="24"/>
      <c r="T31" s="13"/>
      <c r="U31" s="9"/>
      <c r="V31" s="9"/>
      <c r="W31" s="9"/>
      <c r="X31" s="9"/>
      <c r="Y31" s="9"/>
      <c r="Z31" s="9"/>
      <c r="AA31" s="9"/>
      <c r="AB31" s="24"/>
      <c r="AC31" s="24"/>
      <c r="AD31" s="24"/>
      <c r="AE31" s="24"/>
      <c r="AF31" s="24"/>
      <c r="AG31" s="24"/>
      <c r="AH31" s="24"/>
      <c r="AI31" s="25"/>
      <c r="AJ31" s="19">
        <v>2</v>
      </c>
      <c r="AK31" s="15">
        <v>1</v>
      </c>
      <c r="AL31" s="9"/>
      <c r="AM31" s="9"/>
      <c r="AN31" s="9">
        <v>4</v>
      </c>
      <c r="AO31" s="9">
        <v>2</v>
      </c>
      <c r="AP31" s="9">
        <v>2</v>
      </c>
      <c r="AQ31" s="9"/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s="26" customFormat="1" ht="27.75" customHeight="1" thickBot="1">
      <c r="A32" s="27" t="s">
        <v>63</v>
      </c>
      <c r="B32" s="79" t="s">
        <v>163</v>
      </c>
      <c r="C32" s="9">
        <v>30</v>
      </c>
      <c r="D32" s="9">
        <v>15</v>
      </c>
      <c r="E32" s="9"/>
      <c r="F32" s="9"/>
      <c r="G32" s="9">
        <f t="shared" si="14"/>
        <v>45</v>
      </c>
      <c r="H32" s="9">
        <v>3</v>
      </c>
      <c r="I32" s="9">
        <v>2</v>
      </c>
      <c r="J32" s="9">
        <v>1</v>
      </c>
      <c r="K32" s="9"/>
      <c r="L32" s="23"/>
      <c r="M32" s="24"/>
      <c r="N32" s="24"/>
      <c r="O32" s="24"/>
      <c r="P32" s="24"/>
      <c r="Q32" s="24"/>
      <c r="R32" s="24"/>
      <c r="S32" s="25"/>
      <c r="T32" s="19">
        <v>2</v>
      </c>
      <c r="U32" s="15">
        <v>1</v>
      </c>
      <c r="V32" s="9"/>
      <c r="W32" s="9"/>
      <c r="X32" s="9">
        <v>3</v>
      </c>
      <c r="Y32" s="9">
        <v>2</v>
      </c>
      <c r="Z32" s="9">
        <v>1</v>
      </c>
      <c r="AA32" s="9"/>
      <c r="AB32" s="24"/>
      <c r="AC32" s="24"/>
      <c r="AD32" s="24"/>
      <c r="AE32" s="24"/>
      <c r="AF32" s="24"/>
      <c r="AG32" s="24"/>
      <c r="AH32" s="24"/>
      <c r="AI32" s="24"/>
      <c r="AJ32" s="18"/>
      <c r="AK32" s="9"/>
      <c r="AL32" s="9"/>
      <c r="AM32" s="9"/>
      <c r="AN32" s="9"/>
      <c r="AO32" s="9"/>
      <c r="AP32" s="9"/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s="26" customFormat="1" ht="27.75" customHeight="1" thickBot="1">
      <c r="A33" s="27" t="s">
        <v>64</v>
      </c>
      <c r="B33" s="79" t="s">
        <v>151</v>
      </c>
      <c r="C33" s="9">
        <v>30</v>
      </c>
      <c r="D33" s="9">
        <v>15</v>
      </c>
      <c r="E33" s="9"/>
      <c r="F33" s="9"/>
      <c r="G33" s="9">
        <f t="shared" si="14"/>
        <v>45</v>
      </c>
      <c r="H33" s="9">
        <v>3</v>
      </c>
      <c r="I33" s="9">
        <v>1</v>
      </c>
      <c r="J33" s="9">
        <v>2</v>
      </c>
      <c r="K33" s="9"/>
      <c r="L33" s="23"/>
      <c r="M33" s="24"/>
      <c r="N33" s="24"/>
      <c r="O33" s="24"/>
      <c r="P33" s="24"/>
      <c r="Q33" s="24"/>
      <c r="R33" s="24"/>
      <c r="S33" s="25"/>
      <c r="T33" s="18">
        <v>2</v>
      </c>
      <c r="U33" s="15">
        <v>1</v>
      </c>
      <c r="V33" s="9"/>
      <c r="W33" s="9"/>
      <c r="X33" s="9">
        <v>3</v>
      </c>
      <c r="Y33" s="9">
        <v>1</v>
      </c>
      <c r="Z33" s="9">
        <v>2</v>
      </c>
      <c r="AA33" s="9"/>
      <c r="AB33" s="24"/>
      <c r="AC33" s="24"/>
      <c r="AD33" s="24"/>
      <c r="AE33" s="24"/>
      <c r="AF33" s="24"/>
      <c r="AG33" s="24"/>
      <c r="AH33" s="24"/>
      <c r="AI33" s="24"/>
      <c r="AJ33" s="9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s="26" customFormat="1" ht="27.75" customHeight="1" thickBot="1">
      <c r="A34" s="27" t="s">
        <v>65</v>
      </c>
      <c r="B34" s="79" t="s">
        <v>123</v>
      </c>
      <c r="C34" s="9"/>
      <c r="D34" s="9"/>
      <c r="E34" s="9">
        <v>30</v>
      </c>
      <c r="F34" s="9"/>
      <c r="G34" s="9">
        <f t="shared" si="14"/>
        <v>30</v>
      </c>
      <c r="H34" s="9">
        <v>2</v>
      </c>
      <c r="I34" s="9">
        <v>1</v>
      </c>
      <c r="J34" s="9">
        <v>1</v>
      </c>
      <c r="K34" s="9"/>
      <c r="L34" s="23"/>
      <c r="M34" s="24"/>
      <c r="N34" s="24"/>
      <c r="O34" s="24"/>
      <c r="P34" s="24"/>
      <c r="Q34" s="24"/>
      <c r="R34" s="24"/>
      <c r="S34" s="24"/>
      <c r="T34" s="18"/>
      <c r="U34" s="9"/>
      <c r="V34" s="9"/>
      <c r="W34" s="9"/>
      <c r="X34" s="9"/>
      <c r="Y34" s="9"/>
      <c r="Z34" s="9"/>
      <c r="AA34" s="9"/>
      <c r="AB34" s="24"/>
      <c r="AC34" s="24"/>
      <c r="AD34" s="24">
        <v>2</v>
      </c>
      <c r="AE34" s="24"/>
      <c r="AF34" s="24">
        <v>2</v>
      </c>
      <c r="AG34" s="24">
        <v>1</v>
      </c>
      <c r="AH34" s="24">
        <v>1</v>
      </c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s="26" customFormat="1" ht="27.75" customHeight="1" thickBot="1">
      <c r="A35" s="27" t="s">
        <v>66</v>
      </c>
      <c r="B35" s="79" t="s">
        <v>124</v>
      </c>
      <c r="C35" s="9"/>
      <c r="D35" s="9"/>
      <c r="E35" s="9">
        <v>30</v>
      </c>
      <c r="F35" s="9"/>
      <c r="G35" s="9">
        <f t="shared" si="14"/>
        <v>30</v>
      </c>
      <c r="H35" s="9">
        <v>2</v>
      </c>
      <c r="I35" s="9">
        <v>1</v>
      </c>
      <c r="J35" s="9">
        <v>1</v>
      </c>
      <c r="K35" s="9"/>
      <c r="L35" s="23"/>
      <c r="M35" s="24"/>
      <c r="N35" s="24"/>
      <c r="O35" s="24"/>
      <c r="P35" s="24"/>
      <c r="Q35" s="24"/>
      <c r="R35" s="24"/>
      <c r="S35" s="24"/>
      <c r="T35" s="9"/>
      <c r="U35" s="9"/>
      <c r="V35" s="9"/>
      <c r="W35" s="9"/>
      <c r="X35" s="9"/>
      <c r="Y35" s="9"/>
      <c r="Z35" s="9"/>
      <c r="AA35" s="9"/>
      <c r="AB35" s="24"/>
      <c r="AC35" s="24"/>
      <c r="AD35" s="24">
        <v>2</v>
      </c>
      <c r="AE35" s="24"/>
      <c r="AF35" s="24">
        <v>2</v>
      </c>
      <c r="AG35" s="24">
        <v>1</v>
      </c>
      <c r="AH35" s="24">
        <v>1</v>
      </c>
      <c r="AI35" s="24"/>
      <c r="AJ35" s="9"/>
      <c r="AK35" s="9"/>
      <c r="AL35" s="9"/>
      <c r="AM35" s="9"/>
      <c r="AN35" s="9"/>
      <c r="AO35" s="9"/>
      <c r="AP35" s="9"/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s="26" customFormat="1" ht="27.75" customHeight="1" thickBot="1">
      <c r="A36" s="27" t="s">
        <v>67</v>
      </c>
      <c r="B36" s="79" t="s">
        <v>125</v>
      </c>
      <c r="C36" s="9"/>
      <c r="D36" s="9"/>
      <c r="E36" s="9">
        <v>30</v>
      </c>
      <c r="F36" s="9"/>
      <c r="G36" s="9">
        <f t="shared" si="14"/>
        <v>30</v>
      </c>
      <c r="H36" s="9">
        <v>3</v>
      </c>
      <c r="I36" s="9">
        <v>1</v>
      </c>
      <c r="J36" s="9">
        <v>2</v>
      </c>
      <c r="K36" s="9"/>
      <c r="L36" s="23"/>
      <c r="M36" s="24"/>
      <c r="N36" s="24"/>
      <c r="O36" s="24"/>
      <c r="P36" s="24"/>
      <c r="Q36" s="24"/>
      <c r="R36" s="24"/>
      <c r="S36" s="24"/>
      <c r="T36" s="9"/>
      <c r="U36" s="9"/>
      <c r="V36" s="9"/>
      <c r="W36" s="9"/>
      <c r="X36" s="9"/>
      <c r="Y36" s="9"/>
      <c r="Z36" s="9"/>
      <c r="AA36" s="9"/>
      <c r="AB36" s="24"/>
      <c r="AC36" s="24"/>
      <c r="AD36" s="24"/>
      <c r="AE36" s="24"/>
      <c r="AF36" s="24"/>
      <c r="AG36" s="24"/>
      <c r="AH36" s="24"/>
      <c r="AI36" s="24"/>
      <c r="AJ36" s="9"/>
      <c r="AK36" s="9"/>
      <c r="AL36" s="9">
        <v>2</v>
      </c>
      <c r="AM36" s="9"/>
      <c r="AN36" s="9">
        <v>3</v>
      </c>
      <c r="AO36" s="9">
        <v>1</v>
      </c>
      <c r="AP36" s="9">
        <v>2</v>
      </c>
      <c r="AQ36" s="9"/>
      <c r="AR36" s="24"/>
      <c r="AS36" s="24"/>
      <c r="AT36" s="24"/>
      <c r="AU36" s="24"/>
      <c r="AV36" s="24"/>
      <c r="AW36" s="24"/>
      <c r="AX36" s="24"/>
      <c r="AY36" s="24"/>
      <c r="AZ36" s="9"/>
      <c r="BA36" s="9"/>
      <c r="BB36" s="9"/>
      <c r="BC36" s="9"/>
      <c r="BD36" s="9"/>
      <c r="BE36" s="9"/>
      <c r="BF36" s="9"/>
      <c r="BG36" s="9"/>
      <c r="BH36" s="24"/>
      <c r="BI36" s="24"/>
      <c r="BJ36" s="24"/>
      <c r="BK36" s="24"/>
      <c r="BL36" s="25"/>
      <c r="BM36" s="24"/>
      <c r="BN36" s="24"/>
      <c r="BO36" s="24"/>
      <c r="BP36" s="9"/>
      <c r="BQ36" s="9"/>
      <c r="BR36" s="9"/>
      <c r="BS36" s="9"/>
      <c r="BT36" s="9"/>
      <c r="BU36" s="9"/>
      <c r="BV36" s="9"/>
      <c r="BW36" s="9"/>
    </row>
    <row r="37" spans="1:75" ht="27.75" customHeight="1" thickBot="1">
      <c r="A37" s="33" t="s">
        <v>36</v>
      </c>
      <c r="B37" s="35" t="s">
        <v>27</v>
      </c>
      <c r="C37" s="49">
        <f>SUM(C38:C45)</f>
        <v>195</v>
      </c>
      <c r="D37" s="49">
        <f aca="true" t="shared" si="15" ref="D37:BO37">SUM(D38:D45)</f>
        <v>75</v>
      </c>
      <c r="E37" s="49">
        <f t="shared" si="15"/>
        <v>30</v>
      </c>
      <c r="F37" s="49">
        <f t="shared" si="15"/>
        <v>30</v>
      </c>
      <c r="G37" s="49">
        <f t="shared" si="15"/>
        <v>330</v>
      </c>
      <c r="H37" s="49">
        <f t="shared" si="15"/>
        <v>26</v>
      </c>
      <c r="I37" s="49">
        <f t="shared" si="15"/>
        <v>12.5</v>
      </c>
      <c r="J37" s="49">
        <f t="shared" si="15"/>
        <v>13.5</v>
      </c>
      <c r="K37" s="49">
        <f t="shared" si="15"/>
        <v>0</v>
      </c>
      <c r="L37" s="49">
        <f t="shared" si="15"/>
        <v>2</v>
      </c>
      <c r="M37" s="49">
        <f t="shared" si="15"/>
        <v>1</v>
      </c>
      <c r="N37" s="49">
        <f t="shared" si="15"/>
        <v>0</v>
      </c>
      <c r="O37" s="49">
        <f t="shared" si="15"/>
        <v>0</v>
      </c>
      <c r="P37" s="49">
        <f t="shared" si="15"/>
        <v>4</v>
      </c>
      <c r="Q37" s="49">
        <f t="shared" si="15"/>
        <v>2</v>
      </c>
      <c r="R37" s="49">
        <f t="shared" si="15"/>
        <v>2</v>
      </c>
      <c r="S37" s="49">
        <f t="shared" si="15"/>
        <v>0</v>
      </c>
      <c r="T37" s="31">
        <f t="shared" si="15"/>
        <v>2</v>
      </c>
      <c r="U37" s="49">
        <f t="shared" si="15"/>
        <v>1</v>
      </c>
      <c r="V37" s="49">
        <f t="shared" si="15"/>
        <v>0</v>
      </c>
      <c r="W37" s="49">
        <f t="shared" si="15"/>
        <v>0</v>
      </c>
      <c r="X37" s="49">
        <f t="shared" si="15"/>
        <v>4</v>
      </c>
      <c r="Y37" s="49">
        <f t="shared" si="15"/>
        <v>2</v>
      </c>
      <c r="Z37" s="49">
        <f t="shared" si="15"/>
        <v>2</v>
      </c>
      <c r="AA37" s="49">
        <f t="shared" si="15"/>
        <v>0</v>
      </c>
      <c r="AB37" s="49">
        <f t="shared" si="15"/>
        <v>2</v>
      </c>
      <c r="AC37" s="49">
        <f t="shared" si="15"/>
        <v>1</v>
      </c>
      <c r="AD37" s="49">
        <f t="shared" si="15"/>
        <v>0</v>
      </c>
      <c r="AE37" s="49">
        <f t="shared" si="15"/>
        <v>0</v>
      </c>
      <c r="AF37" s="49">
        <f t="shared" si="15"/>
        <v>3</v>
      </c>
      <c r="AG37" s="49">
        <f t="shared" si="15"/>
        <v>2</v>
      </c>
      <c r="AH37" s="49">
        <f t="shared" si="15"/>
        <v>1</v>
      </c>
      <c r="AI37" s="49">
        <f t="shared" si="15"/>
        <v>0</v>
      </c>
      <c r="AJ37" s="49">
        <f t="shared" si="15"/>
        <v>0</v>
      </c>
      <c r="AK37" s="49">
        <f t="shared" si="15"/>
        <v>0</v>
      </c>
      <c r="AL37" s="49">
        <f t="shared" si="15"/>
        <v>2</v>
      </c>
      <c r="AM37" s="49">
        <f t="shared" si="15"/>
        <v>0</v>
      </c>
      <c r="AN37" s="49">
        <f t="shared" si="15"/>
        <v>3</v>
      </c>
      <c r="AO37" s="49">
        <f t="shared" si="15"/>
        <v>1</v>
      </c>
      <c r="AP37" s="49">
        <f t="shared" si="15"/>
        <v>2</v>
      </c>
      <c r="AQ37" s="49">
        <f t="shared" si="15"/>
        <v>0</v>
      </c>
      <c r="AR37" s="49">
        <f t="shared" si="15"/>
        <v>6</v>
      </c>
      <c r="AS37" s="49">
        <f t="shared" si="15"/>
        <v>1</v>
      </c>
      <c r="AT37" s="49">
        <f t="shared" si="15"/>
        <v>0</v>
      </c>
      <c r="AU37" s="49">
        <f t="shared" si="15"/>
        <v>2</v>
      </c>
      <c r="AV37" s="49">
        <f t="shared" si="15"/>
        <v>9</v>
      </c>
      <c r="AW37" s="49">
        <f t="shared" si="15"/>
        <v>4</v>
      </c>
      <c r="AX37" s="49">
        <f t="shared" si="15"/>
        <v>5</v>
      </c>
      <c r="AY37" s="49">
        <f t="shared" si="15"/>
        <v>0</v>
      </c>
      <c r="AZ37" s="49">
        <f aca="true" t="shared" si="16" ref="AZ37:BG37">SUM(AZ38:AZ45)</f>
        <v>1</v>
      </c>
      <c r="BA37" s="49">
        <f t="shared" si="16"/>
        <v>1</v>
      </c>
      <c r="BB37" s="49">
        <f t="shared" si="16"/>
        <v>0</v>
      </c>
      <c r="BC37" s="49">
        <f t="shared" si="16"/>
        <v>0</v>
      </c>
      <c r="BD37" s="49">
        <f t="shared" si="16"/>
        <v>3</v>
      </c>
      <c r="BE37" s="49">
        <f t="shared" si="16"/>
        <v>1.5</v>
      </c>
      <c r="BF37" s="49">
        <f t="shared" si="16"/>
        <v>1.5</v>
      </c>
      <c r="BG37" s="49">
        <f t="shared" si="16"/>
        <v>0</v>
      </c>
      <c r="BH37" s="49">
        <f t="shared" si="15"/>
        <v>0</v>
      </c>
      <c r="BI37" s="49">
        <f t="shared" si="15"/>
        <v>0</v>
      </c>
      <c r="BJ37" s="49">
        <f t="shared" si="15"/>
        <v>0</v>
      </c>
      <c r="BK37" s="49">
        <f t="shared" si="15"/>
        <v>0</v>
      </c>
      <c r="BL37" s="49">
        <f t="shared" si="15"/>
        <v>0</v>
      </c>
      <c r="BM37" s="49">
        <f t="shared" si="15"/>
        <v>0</v>
      </c>
      <c r="BN37" s="49">
        <f t="shared" si="15"/>
        <v>0</v>
      </c>
      <c r="BO37" s="49">
        <f t="shared" si="15"/>
        <v>0</v>
      </c>
      <c r="BP37" s="49">
        <f aca="true" t="shared" si="17" ref="BP37:BW37">SUM(BP38:BP45)</f>
        <v>0</v>
      </c>
      <c r="BQ37" s="49">
        <f t="shared" si="17"/>
        <v>0</v>
      </c>
      <c r="BR37" s="49">
        <f t="shared" si="17"/>
        <v>0</v>
      </c>
      <c r="BS37" s="49">
        <f t="shared" si="17"/>
        <v>0</v>
      </c>
      <c r="BT37" s="49">
        <f t="shared" si="17"/>
        <v>0</v>
      </c>
      <c r="BU37" s="49">
        <f t="shared" si="17"/>
        <v>0</v>
      </c>
      <c r="BV37" s="49">
        <f t="shared" si="17"/>
        <v>0</v>
      </c>
      <c r="BW37" s="49">
        <f t="shared" si="17"/>
        <v>0</v>
      </c>
    </row>
    <row r="38" spans="1:75" s="26" customFormat="1" ht="27.75" customHeight="1" thickBot="1">
      <c r="A38" s="27" t="s">
        <v>68</v>
      </c>
      <c r="B38" s="79" t="s">
        <v>126</v>
      </c>
      <c r="C38" s="9">
        <v>30</v>
      </c>
      <c r="D38" s="9">
        <v>15</v>
      </c>
      <c r="E38" s="9"/>
      <c r="F38" s="9"/>
      <c r="G38" s="9">
        <f aca="true" t="shared" si="18" ref="G38:G45">SUM(C38:F38)</f>
        <v>45</v>
      </c>
      <c r="H38" s="9">
        <v>4</v>
      </c>
      <c r="I38" s="9">
        <v>2</v>
      </c>
      <c r="J38" s="9">
        <v>2</v>
      </c>
      <c r="K38" s="9"/>
      <c r="L38" s="23"/>
      <c r="M38" s="24"/>
      <c r="N38" s="24"/>
      <c r="O38" s="24"/>
      <c r="P38" s="24"/>
      <c r="Q38" s="24"/>
      <c r="R38" s="24"/>
      <c r="S38" s="25"/>
      <c r="T38" s="19">
        <v>2</v>
      </c>
      <c r="U38" s="15">
        <v>1</v>
      </c>
      <c r="V38" s="9"/>
      <c r="W38" s="9"/>
      <c r="X38" s="9">
        <v>4</v>
      </c>
      <c r="Y38" s="9">
        <v>2</v>
      </c>
      <c r="Z38" s="9">
        <v>2</v>
      </c>
      <c r="AA38" s="9"/>
      <c r="AB38" s="42"/>
      <c r="AC38" s="24"/>
      <c r="AD38" s="24"/>
      <c r="AE38" s="24"/>
      <c r="AF38" s="24"/>
      <c r="AG38" s="24"/>
      <c r="AH38" s="24"/>
      <c r="AI38" s="24"/>
      <c r="AJ38" s="9"/>
      <c r="AK38" s="9"/>
      <c r="AL38" s="9"/>
      <c r="AM38" s="9"/>
      <c r="AN38" s="9"/>
      <c r="AO38" s="9"/>
      <c r="AP38" s="9"/>
      <c r="AQ38" s="9"/>
      <c r="AR38" s="24"/>
      <c r="AS38" s="24"/>
      <c r="AT38" s="24"/>
      <c r="AU38" s="24"/>
      <c r="AV38" s="24"/>
      <c r="AW38" s="24"/>
      <c r="AX38" s="24"/>
      <c r="AY38" s="24"/>
      <c r="AZ38" s="9"/>
      <c r="BA38" s="9"/>
      <c r="BB38" s="9"/>
      <c r="BC38" s="9"/>
      <c r="BD38" s="9"/>
      <c r="BE38" s="9"/>
      <c r="BF38" s="9"/>
      <c r="BG38" s="9"/>
      <c r="BH38" s="24"/>
      <c r="BI38" s="24"/>
      <c r="BJ38" s="24"/>
      <c r="BK38" s="24"/>
      <c r="BL38" s="25"/>
      <c r="BM38" s="24"/>
      <c r="BN38" s="24"/>
      <c r="BO38" s="24"/>
      <c r="BP38" s="9"/>
      <c r="BQ38" s="9"/>
      <c r="BR38" s="9"/>
      <c r="BS38" s="9"/>
      <c r="BT38" s="9"/>
      <c r="BU38" s="9"/>
      <c r="BV38" s="9"/>
      <c r="BW38" s="9"/>
    </row>
    <row r="39" spans="1:75" s="26" customFormat="1" ht="27.75" customHeight="1" thickBot="1">
      <c r="A39" s="27" t="s">
        <v>69</v>
      </c>
      <c r="B39" s="79" t="s">
        <v>127</v>
      </c>
      <c r="C39" s="9">
        <v>30</v>
      </c>
      <c r="D39" s="9">
        <v>15</v>
      </c>
      <c r="E39" s="9"/>
      <c r="F39" s="9"/>
      <c r="G39" s="9">
        <f t="shared" si="18"/>
        <v>45</v>
      </c>
      <c r="H39" s="9">
        <v>3</v>
      </c>
      <c r="I39" s="9">
        <v>2</v>
      </c>
      <c r="J39" s="9">
        <v>1</v>
      </c>
      <c r="K39" s="9"/>
      <c r="L39" s="23"/>
      <c r="M39" s="24"/>
      <c r="N39" s="24"/>
      <c r="O39" s="24"/>
      <c r="P39" s="24"/>
      <c r="Q39" s="24"/>
      <c r="R39" s="24"/>
      <c r="S39" s="24"/>
      <c r="T39" s="18"/>
      <c r="U39" s="9"/>
      <c r="V39" s="9"/>
      <c r="W39" s="9"/>
      <c r="X39" s="9"/>
      <c r="Y39" s="9"/>
      <c r="Z39" s="9"/>
      <c r="AA39" s="17"/>
      <c r="AB39" s="57">
        <v>2</v>
      </c>
      <c r="AC39" s="28">
        <v>1</v>
      </c>
      <c r="AD39" s="24"/>
      <c r="AE39" s="24"/>
      <c r="AF39" s="24">
        <v>3</v>
      </c>
      <c r="AG39" s="24">
        <v>2</v>
      </c>
      <c r="AH39" s="24">
        <v>1</v>
      </c>
      <c r="AI39" s="24"/>
      <c r="AJ39" s="9"/>
      <c r="AK39" s="9"/>
      <c r="AL39" s="9"/>
      <c r="AM39" s="9"/>
      <c r="AN39" s="9"/>
      <c r="AO39" s="9"/>
      <c r="AP39" s="9"/>
      <c r="AQ39" s="9"/>
      <c r="AR39" s="24"/>
      <c r="AS39" s="24"/>
      <c r="AT39" s="24"/>
      <c r="AU39" s="24"/>
      <c r="AV39" s="24"/>
      <c r="AW39" s="24"/>
      <c r="AX39" s="24"/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27.75" customHeight="1" thickBot="1">
      <c r="A40" s="27" t="s">
        <v>70</v>
      </c>
      <c r="B40" s="79" t="s">
        <v>128</v>
      </c>
      <c r="C40" s="9">
        <v>30</v>
      </c>
      <c r="D40" s="9"/>
      <c r="E40" s="9"/>
      <c r="F40" s="9"/>
      <c r="G40" s="9">
        <f t="shared" si="18"/>
        <v>30</v>
      </c>
      <c r="H40" s="9">
        <v>2</v>
      </c>
      <c r="I40" s="9">
        <v>1</v>
      </c>
      <c r="J40" s="9">
        <v>1</v>
      </c>
      <c r="K40" s="9"/>
      <c r="L40" s="23"/>
      <c r="M40" s="24"/>
      <c r="N40" s="24"/>
      <c r="O40" s="24"/>
      <c r="P40" s="24"/>
      <c r="Q40" s="24"/>
      <c r="R40" s="24"/>
      <c r="S40" s="24"/>
      <c r="T40" s="9"/>
      <c r="U40" s="9"/>
      <c r="V40" s="9"/>
      <c r="W40" s="9"/>
      <c r="X40" s="9"/>
      <c r="Y40" s="9"/>
      <c r="Z40" s="9"/>
      <c r="AA40" s="9"/>
      <c r="AB40" s="47"/>
      <c r="AC40" s="24"/>
      <c r="AD40" s="24"/>
      <c r="AE40" s="24"/>
      <c r="AF40" s="24"/>
      <c r="AG40" s="24"/>
      <c r="AH40" s="24"/>
      <c r="AI40" s="24"/>
      <c r="AJ40" s="9"/>
      <c r="AK40" s="9"/>
      <c r="AL40" s="9"/>
      <c r="AM40" s="9"/>
      <c r="AN40" s="9"/>
      <c r="AO40" s="9"/>
      <c r="AP40" s="9"/>
      <c r="AQ40" s="9"/>
      <c r="AR40" s="24">
        <v>2</v>
      </c>
      <c r="AS40" s="24"/>
      <c r="AT40" s="24"/>
      <c r="AU40" s="24"/>
      <c r="AV40" s="24">
        <v>2</v>
      </c>
      <c r="AW40" s="24">
        <v>1</v>
      </c>
      <c r="AX40" s="24">
        <v>1</v>
      </c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27.75" customHeight="1" thickBot="1">
      <c r="A41" s="27" t="s">
        <v>71</v>
      </c>
      <c r="B41" s="79" t="s">
        <v>129</v>
      </c>
      <c r="C41" s="9"/>
      <c r="D41" s="9"/>
      <c r="E41" s="9">
        <v>30</v>
      </c>
      <c r="F41" s="9"/>
      <c r="G41" s="9">
        <f t="shared" si="18"/>
        <v>30</v>
      </c>
      <c r="H41" s="9">
        <v>3</v>
      </c>
      <c r="I41" s="9">
        <v>1</v>
      </c>
      <c r="J41" s="9">
        <v>2</v>
      </c>
      <c r="K41" s="9"/>
      <c r="L41" s="30"/>
      <c r="M41" s="24"/>
      <c r="N41" s="24"/>
      <c r="O41" s="24"/>
      <c r="P41" s="24"/>
      <c r="Q41" s="24"/>
      <c r="R41" s="24"/>
      <c r="S41" s="24"/>
      <c r="T41" s="9"/>
      <c r="U41" s="9"/>
      <c r="V41" s="9"/>
      <c r="W41" s="9"/>
      <c r="X41" s="9"/>
      <c r="Y41" s="9"/>
      <c r="Z41" s="9"/>
      <c r="AA41" s="9"/>
      <c r="AB41" s="24"/>
      <c r="AC41" s="24"/>
      <c r="AD41" s="24"/>
      <c r="AE41" s="24"/>
      <c r="AF41" s="24"/>
      <c r="AG41" s="24"/>
      <c r="AH41" s="24"/>
      <c r="AI41" s="24"/>
      <c r="AJ41" s="9"/>
      <c r="AK41" s="9"/>
      <c r="AL41" s="9">
        <v>2</v>
      </c>
      <c r="AM41" s="9"/>
      <c r="AN41" s="9">
        <v>3</v>
      </c>
      <c r="AO41" s="9">
        <v>1</v>
      </c>
      <c r="AP41" s="9">
        <v>2</v>
      </c>
      <c r="AQ41" s="9"/>
      <c r="AR41" s="24"/>
      <c r="AS41" s="24"/>
      <c r="AT41" s="24"/>
      <c r="AU41" s="24"/>
      <c r="AV41" s="24"/>
      <c r="AW41" s="24"/>
      <c r="AX41" s="24"/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s="26" customFormat="1" ht="27.75" customHeight="1" thickBot="1">
      <c r="A42" s="27" t="s">
        <v>72</v>
      </c>
      <c r="B42" s="79" t="s">
        <v>130</v>
      </c>
      <c r="C42" s="9">
        <v>30</v>
      </c>
      <c r="D42" s="9">
        <v>15</v>
      </c>
      <c r="E42" s="9"/>
      <c r="F42" s="9"/>
      <c r="G42" s="9">
        <f t="shared" si="18"/>
        <v>45</v>
      </c>
      <c r="H42" s="9">
        <v>4</v>
      </c>
      <c r="I42" s="9">
        <v>2</v>
      </c>
      <c r="J42" s="9">
        <v>2</v>
      </c>
      <c r="K42" s="17"/>
      <c r="L42" s="58">
        <v>2</v>
      </c>
      <c r="M42" s="28">
        <v>1</v>
      </c>
      <c r="N42" s="24"/>
      <c r="O42" s="24"/>
      <c r="P42" s="24">
        <v>4</v>
      </c>
      <c r="Q42" s="24">
        <v>2</v>
      </c>
      <c r="R42" s="24">
        <v>2</v>
      </c>
      <c r="S42" s="24"/>
      <c r="T42" s="9"/>
      <c r="U42" s="9"/>
      <c r="V42" s="9"/>
      <c r="W42" s="9"/>
      <c r="X42" s="9"/>
      <c r="Y42" s="9"/>
      <c r="Z42" s="9"/>
      <c r="AA42" s="9"/>
      <c r="AB42" s="24"/>
      <c r="AC42" s="24"/>
      <c r="AD42" s="24"/>
      <c r="AE42" s="24"/>
      <c r="AF42" s="24"/>
      <c r="AG42" s="24"/>
      <c r="AH42" s="24"/>
      <c r="AI42" s="24"/>
      <c r="AJ42" s="9"/>
      <c r="AK42" s="9"/>
      <c r="AL42" s="9"/>
      <c r="AM42" s="9"/>
      <c r="AN42" s="9"/>
      <c r="AO42" s="9"/>
      <c r="AP42" s="9"/>
      <c r="AQ42" s="9"/>
      <c r="AR42" s="24"/>
      <c r="AS42" s="24"/>
      <c r="AT42" s="24"/>
      <c r="AU42" s="24"/>
      <c r="AV42" s="24"/>
      <c r="AW42" s="24"/>
      <c r="AX42" s="24"/>
      <c r="AY42" s="24"/>
      <c r="AZ42" s="9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s="26" customFormat="1" ht="27.75" customHeight="1" thickBot="1">
      <c r="A43" s="27" t="s">
        <v>73</v>
      </c>
      <c r="B43" s="79" t="s">
        <v>131</v>
      </c>
      <c r="C43" s="9"/>
      <c r="D43" s="9"/>
      <c r="E43" s="9"/>
      <c r="F43" s="9">
        <v>30</v>
      </c>
      <c r="G43" s="9">
        <f t="shared" si="18"/>
        <v>30</v>
      </c>
      <c r="H43" s="9">
        <v>2</v>
      </c>
      <c r="I43" s="9">
        <v>1</v>
      </c>
      <c r="J43" s="9">
        <v>1</v>
      </c>
      <c r="K43" s="9"/>
      <c r="L43" s="59"/>
      <c r="M43" s="24"/>
      <c r="N43" s="24"/>
      <c r="O43" s="24"/>
      <c r="P43" s="24"/>
      <c r="Q43" s="24"/>
      <c r="R43" s="24"/>
      <c r="S43" s="24"/>
      <c r="T43" s="9"/>
      <c r="U43" s="9"/>
      <c r="V43" s="9"/>
      <c r="W43" s="9"/>
      <c r="X43" s="9"/>
      <c r="Y43" s="9"/>
      <c r="Z43" s="9"/>
      <c r="AA43" s="9"/>
      <c r="AB43" s="42"/>
      <c r="AC43" s="24"/>
      <c r="AD43" s="24"/>
      <c r="AE43" s="24"/>
      <c r="AF43" s="24"/>
      <c r="AG43" s="24"/>
      <c r="AH43" s="24"/>
      <c r="AI43" s="24"/>
      <c r="AJ43" s="9"/>
      <c r="AK43" s="9"/>
      <c r="AL43" s="9"/>
      <c r="AM43" s="9"/>
      <c r="AN43" s="9"/>
      <c r="AO43" s="9"/>
      <c r="AP43" s="9"/>
      <c r="AQ43" s="9"/>
      <c r="AR43" s="24"/>
      <c r="AS43" s="24"/>
      <c r="AT43" s="24"/>
      <c r="AU43" s="24">
        <v>2</v>
      </c>
      <c r="AV43" s="24">
        <v>2</v>
      </c>
      <c r="AW43" s="24">
        <v>1</v>
      </c>
      <c r="AX43" s="24">
        <v>1</v>
      </c>
      <c r="AY43" s="24"/>
      <c r="AZ43" s="13"/>
      <c r="BA43" s="9"/>
      <c r="BB43" s="9"/>
      <c r="BC43" s="9"/>
      <c r="BD43" s="9"/>
      <c r="BE43" s="9"/>
      <c r="BF43" s="9"/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s="26" customFormat="1" ht="27" customHeight="1" thickBot="1">
      <c r="A44" s="27" t="s">
        <v>104</v>
      </c>
      <c r="B44" s="78" t="s">
        <v>164</v>
      </c>
      <c r="C44" s="9">
        <v>45</v>
      </c>
      <c r="D44" s="9">
        <v>30</v>
      </c>
      <c r="E44" s="9"/>
      <c r="F44" s="9"/>
      <c r="G44" s="9">
        <f t="shared" si="18"/>
        <v>75</v>
      </c>
      <c r="H44" s="9">
        <v>6</v>
      </c>
      <c r="I44" s="9">
        <v>2.5</v>
      </c>
      <c r="J44" s="9">
        <v>3.5</v>
      </c>
      <c r="K44" s="9"/>
      <c r="L44" s="23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17"/>
      <c r="AB44" s="24"/>
      <c r="AC44" s="28"/>
      <c r="AD44" s="24"/>
      <c r="AE44" s="24"/>
      <c r="AF44" s="24"/>
      <c r="AG44" s="24"/>
      <c r="AH44" s="24"/>
      <c r="AI44" s="25"/>
      <c r="AJ44" s="9"/>
      <c r="AK44" s="9"/>
      <c r="AL44" s="9"/>
      <c r="AM44" s="9"/>
      <c r="AN44" s="9"/>
      <c r="AO44" s="9"/>
      <c r="AP44" s="9"/>
      <c r="AQ44" s="9"/>
      <c r="AR44" s="24">
        <v>2</v>
      </c>
      <c r="AS44" s="28">
        <v>1</v>
      </c>
      <c r="AT44" s="24"/>
      <c r="AU44" s="24"/>
      <c r="AV44" s="24">
        <v>3</v>
      </c>
      <c r="AW44" s="24">
        <v>1</v>
      </c>
      <c r="AX44" s="24">
        <v>2</v>
      </c>
      <c r="AY44" s="25"/>
      <c r="AZ44" s="19">
        <v>1</v>
      </c>
      <c r="BA44" s="15">
        <v>1</v>
      </c>
      <c r="BB44" s="9"/>
      <c r="BC44" s="9"/>
      <c r="BD44" s="9">
        <v>3</v>
      </c>
      <c r="BE44" s="9">
        <v>1.5</v>
      </c>
      <c r="BF44" s="9">
        <v>1.5</v>
      </c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s="26" customFormat="1" ht="27.75" customHeight="1" thickBot="1">
      <c r="A45" s="27" t="s">
        <v>74</v>
      </c>
      <c r="B45" s="79" t="s">
        <v>132</v>
      </c>
      <c r="C45" s="9">
        <v>30</v>
      </c>
      <c r="D45" s="9"/>
      <c r="E45" s="9"/>
      <c r="F45" s="9"/>
      <c r="G45" s="9">
        <f t="shared" si="18"/>
        <v>30</v>
      </c>
      <c r="H45" s="9">
        <v>2</v>
      </c>
      <c r="I45" s="9">
        <v>1</v>
      </c>
      <c r="J45" s="9">
        <v>1</v>
      </c>
      <c r="K45" s="9"/>
      <c r="L45" s="23"/>
      <c r="M45" s="24"/>
      <c r="N45" s="24"/>
      <c r="O45" s="24"/>
      <c r="P45" s="24"/>
      <c r="Q45" s="24"/>
      <c r="R45" s="24"/>
      <c r="S45" s="24"/>
      <c r="T45" s="9"/>
      <c r="U45" s="9"/>
      <c r="V45" s="9"/>
      <c r="W45" s="9"/>
      <c r="X45" s="9"/>
      <c r="Y45" s="9"/>
      <c r="Z45" s="9"/>
      <c r="AA45" s="9"/>
      <c r="AB45" s="47"/>
      <c r="AC45" s="24"/>
      <c r="AD45" s="24"/>
      <c r="AE45" s="24"/>
      <c r="AF45" s="24"/>
      <c r="AG45" s="24"/>
      <c r="AH45" s="24"/>
      <c r="AI45" s="24"/>
      <c r="AJ45" s="18"/>
      <c r="AK45" s="18"/>
      <c r="AL45" s="18"/>
      <c r="AM45" s="18"/>
      <c r="AN45" s="18"/>
      <c r="AO45" s="18"/>
      <c r="AP45" s="18"/>
      <c r="AQ45" s="97"/>
      <c r="AR45" s="57">
        <v>2</v>
      </c>
      <c r="AS45" s="28"/>
      <c r="AT45" s="24"/>
      <c r="AU45" s="24"/>
      <c r="AV45" s="24">
        <v>2</v>
      </c>
      <c r="AW45" s="24">
        <v>1</v>
      </c>
      <c r="AX45" s="24">
        <v>1</v>
      </c>
      <c r="AY45" s="24"/>
      <c r="AZ45" s="18"/>
      <c r="BA45" s="9"/>
      <c r="BB45" s="9"/>
      <c r="BC45" s="9"/>
      <c r="BD45" s="9"/>
      <c r="BE45" s="9"/>
      <c r="BF45" s="9"/>
      <c r="BG45" s="9"/>
      <c r="BH45" s="24"/>
      <c r="BI45" s="24"/>
      <c r="BJ45" s="24"/>
      <c r="BK45" s="24"/>
      <c r="BL45" s="25"/>
      <c r="BM45" s="24"/>
      <c r="BN45" s="24"/>
      <c r="BO45" s="24"/>
      <c r="BP45" s="9"/>
      <c r="BQ45" s="9"/>
      <c r="BR45" s="9"/>
      <c r="BS45" s="9"/>
      <c r="BT45" s="9"/>
      <c r="BU45" s="9"/>
      <c r="BV45" s="9"/>
      <c r="BW45" s="9"/>
    </row>
    <row r="46" spans="1:75" ht="27.75" customHeight="1" thickBot="1">
      <c r="A46" s="33" t="s">
        <v>37</v>
      </c>
      <c r="B46" s="35" t="s">
        <v>28</v>
      </c>
      <c r="C46" s="49">
        <f>SUM(C47:C55)</f>
        <v>105</v>
      </c>
      <c r="D46" s="49">
        <f aca="true" t="shared" si="19" ref="D46:BO46">SUM(D47:D55)</f>
        <v>105</v>
      </c>
      <c r="E46" s="49">
        <f t="shared" si="19"/>
        <v>60</v>
      </c>
      <c r="F46" s="49">
        <f t="shared" si="19"/>
        <v>30</v>
      </c>
      <c r="G46" s="49">
        <f t="shared" si="19"/>
        <v>300</v>
      </c>
      <c r="H46" s="49">
        <f t="shared" si="19"/>
        <v>24</v>
      </c>
      <c r="I46" s="49">
        <f t="shared" si="19"/>
        <v>10</v>
      </c>
      <c r="J46" s="49">
        <f t="shared" si="19"/>
        <v>14</v>
      </c>
      <c r="K46" s="49">
        <f t="shared" si="19"/>
        <v>5</v>
      </c>
      <c r="L46" s="31">
        <f t="shared" si="19"/>
        <v>1</v>
      </c>
      <c r="M46" s="49">
        <f t="shared" si="19"/>
        <v>2</v>
      </c>
      <c r="N46" s="49">
        <f t="shared" si="19"/>
        <v>0</v>
      </c>
      <c r="O46" s="49">
        <f t="shared" si="19"/>
        <v>0</v>
      </c>
      <c r="P46" s="49">
        <f t="shared" si="19"/>
        <v>4</v>
      </c>
      <c r="Q46" s="49">
        <f t="shared" si="19"/>
        <v>1.5</v>
      </c>
      <c r="R46" s="49">
        <f t="shared" si="19"/>
        <v>2.5</v>
      </c>
      <c r="S46" s="49">
        <f t="shared" si="19"/>
        <v>0</v>
      </c>
      <c r="T46" s="49">
        <f t="shared" si="19"/>
        <v>0</v>
      </c>
      <c r="U46" s="49">
        <f t="shared" si="19"/>
        <v>0</v>
      </c>
      <c r="V46" s="49">
        <f t="shared" si="19"/>
        <v>0</v>
      </c>
      <c r="W46" s="49">
        <f t="shared" si="19"/>
        <v>0</v>
      </c>
      <c r="X46" s="49">
        <f t="shared" si="19"/>
        <v>0</v>
      </c>
      <c r="Y46" s="49">
        <f t="shared" si="19"/>
        <v>0</v>
      </c>
      <c r="Z46" s="49">
        <f t="shared" si="19"/>
        <v>0</v>
      </c>
      <c r="AA46" s="49">
        <f t="shared" si="19"/>
        <v>0</v>
      </c>
      <c r="AB46" s="49">
        <f t="shared" si="19"/>
        <v>4</v>
      </c>
      <c r="AC46" s="49">
        <f t="shared" si="19"/>
        <v>3</v>
      </c>
      <c r="AD46" s="49">
        <f t="shared" si="19"/>
        <v>0</v>
      </c>
      <c r="AE46" s="49">
        <f t="shared" si="19"/>
        <v>0</v>
      </c>
      <c r="AF46" s="49">
        <f t="shared" si="19"/>
        <v>7</v>
      </c>
      <c r="AG46" s="49">
        <f t="shared" si="19"/>
        <v>3</v>
      </c>
      <c r="AH46" s="49">
        <f t="shared" si="19"/>
        <v>4</v>
      </c>
      <c r="AI46" s="49">
        <f t="shared" si="19"/>
        <v>0</v>
      </c>
      <c r="AJ46" s="49">
        <f t="shared" si="19"/>
        <v>0</v>
      </c>
      <c r="AK46" s="49">
        <f t="shared" si="19"/>
        <v>0</v>
      </c>
      <c r="AL46" s="49">
        <f t="shared" si="19"/>
        <v>2</v>
      </c>
      <c r="AM46" s="49">
        <f t="shared" si="19"/>
        <v>0</v>
      </c>
      <c r="AN46" s="49">
        <f t="shared" si="19"/>
        <v>3</v>
      </c>
      <c r="AO46" s="49">
        <f t="shared" si="19"/>
        <v>1</v>
      </c>
      <c r="AP46" s="49">
        <f t="shared" si="19"/>
        <v>2</v>
      </c>
      <c r="AQ46" s="49">
        <f t="shared" si="19"/>
        <v>0</v>
      </c>
      <c r="AR46" s="32">
        <f t="shared" si="19"/>
        <v>2</v>
      </c>
      <c r="AS46" s="49">
        <f t="shared" si="19"/>
        <v>2</v>
      </c>
      <c r="AT46" s="49">
        <f t="shared" si="19"/>
        <v>0</v>
      </c>
      <c r="AU46" s="49">
        <f t="shared" si="19"/>
        <v>0</v>
      </c>
      <c r="AV46" s="49">
        <f t="shared" si="19"/>
        <v>4</v>
      </c>
      <c r="AW46" s="49">
        <f t="shared" si="19"/>
        <v>2</v>
      </c>
      <c r="AX46" s="49">
        <f t="shared" si="19"/>
        <v>2</v>
      </c>
      <c r="AY46" s="49">
        <f t="shared" si="19"/>
        <v>2</v>
      </c>
      <c r="AZ46" s="49">
        <f t="shared" si="19"/>
        <v>0</v>
      </c>
      <c r="BA46" s="49">
        <f t="shared" si="19"/>
        <v>0</v>
      </c>
      <c r="BB46" s="49">
        <f t="shared" si="19"/>
        <v>2</v>
      </c>
      <c r="BC46" s="49">
        <f t="shared" si="19"/>
        <v>0</v>
      </c>
      <c r="BD46" s="49">
        <f t="shared" si="19"/>
        <v>3</v>
      </c>
      <c r="BE46" s="49">
        <f t="shared" si="19"/>
        <v>1</v>
      </c>
      <c r="BF46" s="49">
        <f t="shared" si="19"/>
        <v>2</v>
      </c>
      <c r="BG46" s="49">
        <f t="shared" si="19"/>
        <v>0</v>
      </c>
      <c r="BH46" s="49">
        <f t="shared" si="19"/>
        <v>0</v>
      </c>
      <c r="BI46" s="49">
        <f t="shared" si="19"/>
        <v>0</v>
      </c>
      <c r="BJ46" s="49">
        <f t="shared" si="19"/>
        <v>0</v>
      </c>
      <c r="BK46" s="49">
        <f t="shared" si="19"/>
        <v>2</v>
      </c>
      <c r="BL46" s="49">
        <f t="shared" si="19"/>
        <v>3</v>
      </c>
      <c r="BM46" s="49">
        <f t="shared" si="19"/>
        <v>1.5</v>
      </c>
      <c r="BN46" s="49">
        <f t="shared" si="19"/>
        <v>1.5</v>
      </c>
      <c r="BO46" s="49">
        <f t="shared" si="19"/>
        <v>3</v>
      </c>
      <c r="BP46" s="49">
        <f aca="true" t="shared" si="20" ref="BP46:BW46">SUM(BP47:BP55)</f>
        <v>0</v>
      </c>
      <c r="BQ46" s="49">
        <f t="shared" si="20"/>
        <v>0</v>
      </c>
      <c r="BR46" s="49">
        <f t="shared" si="20"/>
        <v>0</v>
      </c>
      <c r="BS46" s="49">
        <f t="shared" si="20"/>
        <v>0</v>
      </c>
      <c r="BT46" s="49">
        <f t="shared" si="20"/>
        <v>0</v>
      </c>
      <c r="BU46" s="49">
        <f t="shared" si="20"/>
        <v>0</v>
      </c>
      <c r="BV46" s="49">
        <f t="shared" si="20"/>
        <v>0</v>
      </c>
      <c r="BW46" s="49">
        <f t="shared" si="20"/>
        <v>0</v>
      </c>
    </row>
    <row r="47" spans="1:75" s="26" customFormat="1" ht="27.75" customHeight="1" thickBot="1">
      <c r="A47" s="27" t="s">
        <v>75</v>
      </c>
      <c r="B47" s="79" t="s">
        <v>171</v>
      </c>
      <c r="C47" s="9">
        <v>15</v>
      </c>
      <c r="D47" s="9">
        <v>30</v>
      </c>
      <c r="E47" s="9"/>
      <c r="F47" s="9"/>
      <c r="G47" s="9">
        <f aca="true" t="shared" si="21" ref="G47:G55">SUM(C47:F47)</f>
        <v>45</v>
      </c>
      <c r="H47" s="9">
        <v>4</v>
      </c>
      <c r="I47" s="9">
        <v>1.5</v>
      </c>
      <c r="J47" s="9">
        <v>2.5</v>
      </c>
      <c r="K47" s="17"/>
      <c r="L47" s="58">
        <v>1</v>
      </c>
      <c r="M47" s="28">
        <v>2</v>
      </c>
      <c r="N47" s="24"/>
      <c r="O47" s="24"/>
      <c r="P47" s="24">
        <v>4</v>
      </c>
      <c r="Q47" s="24">
        <v>1.5</v>
      </c>
      <c r="R47" s="24">
        <v>2.5</v>
      </c>
      <c r="S47" s="24"/>
      <c r="T47" s="9"/>
      <c r="U47" s="9"/>
      <c r="V47" s="9"/>
      <c r="W47" s="9"/>
      <c r="X47" s="9"/>
      <c r="Y47" s="9"/>
      <c r="Z47" s="9"/>
      <c r="AA47" s="9"/>
      <c r="AB47" s="24"/>
      <c r="AC47" s="24"/>
      <c r="AD47" s="24"/>
      <c r="AE47" s="24"/>
      <c r="AF47" s="24"/>
      <c r="AG47" s="24"/>
      <c r="AH47" s="24"/>
      <c r="AI47" s="24"/>
      <c r="AJ47" s="9"/>
      <c r="AK47" s="9"/>
      <c r="AL47" s="9"/>
      <c r="AM47" s="9"/>
      <c r="AN47" s="9"/>
      <c r="AO47" s="9"/>
      <c r="AP47" s="9"/>
      <c r="AQ47" s="9"/>
      <c r="AR47" s="24"/>
      <c r="AS47" s="24"/>
      <c r="AT47" s="24"/>
      <c r="AU47" s="24"/>
      <c r="AV47" s="24"/>
      <c r="AW47" s="24"/>
      <c r="AX47" s="24"/>
      <c r="AY47" s="24"/>
      <c r="AZ47" s="9"/>
      <c r="BA47" s="9"/>
      <c r="BB47" s="9"/>
      <c r="BC47" s="9"/>
      <c r="BD47" s="9"/>
      <c r="BE47" s="9"/>
      <c r="BF47" s="9"/>
      <c r="BG47" s="9"/>
      <c r="BH47" s="24"/>
      <c r="BI47" s="24"/>
      <c r="BJ47" s="24"/>
      <c r="BK47" s="24"/>
      <c r="BL47" s="25"/>
      <c r="BM47" s="24"/>
      <c r="BN47" s="24"/>
      <c r="BO47" s="24"/>
      <c r="BP47" s="9"/>
      <c r="BQ47" s="9"/>
      <c r="BR47" s="9"/>
      <c r="BS47" s="9"/>
      <c r="BT47" s="9"/>
      <c r="BU47" s="9"/>
      <c r="BV47" s="9"/>
      <c r="BW47" s="9"/>
    </row>
    <row r="48" spans="1:75" s="26" customFormat="1" ht="27.75" customHeight="1" thickBot="1">
      <c r="A48" s="27" t="s">
        <v>76</v>
      </c>
      <c r="B48" s="79" t="s">
        <v>133</v>
      </c>
      <c r="C48" s="9">
        <v>15</v>
      </c>
      <c r="D48" s="9">
        <v>15</v>
      </c>
      <c r="E48" s="9"/>
      <c r="F48" s="9"/>
      <c r="G48" s="9">
        <f t="shared" si="21"/>
        <v>30</v>
      </c>
      <c r="H48" s="9">
        <v>2</v>
      </c>
      <c r="I48" s="9">
        <v>1</v>
      </c>
      <c r="J48" s="9">
        <v>1</v>
      </c>
      <c r="K48" s="9"/>
      <c r="L48" s="59"/>
      <c r="M48" s="24"/>
      <c r="N48" s="24"/>
      <c r="O48" s="24"/>
      <c r="P48" s="24"/>
      <c r="Q48" s="24"/>
      <c r="R48" s="24"/>
      <c r="S48" s="24"/>
      <c r="T48" s="9"/>
      <c r="U48" s="9"/>
      <c r="V48" s="9"/>
      <c r="W48" s="9"/>
      <c r="X48" s="9"/>
      <c r="Y48" s="9"/>
      <c r="Z48" s="9"/>
      <c r="AA48" s="9"/>
      <c r="AB48" s="24">
        <v>1</v>
      </c>
      <c r="AC48" s="24">
        <v>1</v>
      </c>
      <c r="AD48" s="24"/>
      <c r="AE48" s="24"/>
      <c r="AF48" s="24">
        <v>2</v>
      </c>
      <c r="AG48" s="24">
        <v>1</v>
      </c>
      <c r="AH48" s="24">
        <v>1</v>
      </c>
      <c r="AI48" s="24"/>
      <c r="AJ48" s="9"/>
      <c r="AK48" s="9"/>
      <c r="AL48" s="9"/>
      <c r="AM48" s="9"/>
      <c r="AN48" s="9"/>
      <c r="AO48" s="9"/>
      <c r="AP48" s="9"/>
      <c r="AQ48" s="9"/>
      <c r="AR48" s="24"/>
      <c r="AS48" s="24"/>
      <c r="AT48" s="24"/>
      <c r="AU48" s="24"/>
      <c r="AV48" s="24"/>
      <c r="AW48" s="24"/>
      <c r="AX48" s="24"/>
      <c r="AY48" s="24"/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5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s="26" customFormat="1" ht="48" customHeight="1" thickBot="1">
      <c r="A49" s="27" t="s">
        <v>103</v>
      </c>
      <c r="B49" s="78" t="s">
        <v>148</v>
      </c>
      <c r="C49" s="9">
        <v>15</v>
      </c>
      <c r="D49" s="9">
        <v>15</v>
      </c>
      <c r="E49" s="9"/>
      <c r="F49" s="9"/>
      <c r="G49" s="9">
        <f t="shared" si="21"/>
        <v>30</v>
      </c>
      <c r="H49" s="9">
        <v>2</v>
      </c>
      <c r="I49" s="9">
        <v>1</v>
      </c>
      <c r="J49" s="9">
        <v>1</v>
      </c>
      <c r="K49" s="9">
        <v>2</v>
      </c>
      <c r="L49" s="23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9"/>
      <c r="AB49" s="42"/>
      <c r="AC49" s="24"/>
      <c r="AD49" s="24"/>
      <c r="AE49" s="24"/>
      <c r="AF49" s="24"/>
      <c r="AG49" s="24"/>
      <c r="AH49" s="24"/>
      <c r="AI49" s="24"/>
      <c r="AJ49" s="9"/>
      <c r="AK49" s="9"/>
      <c r="AL49" s="9"/>
      <c r="AM49" s="9"/>
      <c r="AN49" s="9"/>
      <c r="AO49" s="9"/>
      <c r="AP49" s="9"/>
      <c r="AQ49" s="9"/>
      <c r="AR49" s="42">
        <v>1</v>
      </c>
      <c r="AS49" s="24">
        <v>1</v>
      </c>
      <c r="AT49" s="24"/>
      <c r="AU49" s="24"/>
      <c r="AV49" s="24">
        <v>2</v>
      </c>
      <c r="AW49" s="24">
        <v>1</v>
      </c>
      <c r="AX49" s="24">
        <v>1</v>
      </c>
      <c r="AY49" s="24">
        <v>2</v>
      </c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5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s="26" customFormat="1" ht="27.75" customHeight="1" thickBot="1">
      <c r="A50" s="27" t="s">
        <v>174</v>
      </c>
      <c r="B50" s="79" t="s">
        <v>167</v>
      </c>
      <c r="C50" s="9">
        <v>30</v>
      </c>
      <c r="D50" s="9">
        <v>15</v>
      </c>
      <c r="E50" s="9"/>
      <c r="F50" s="9"/>
      <c r="G50" s="9">
        <f t="shared" si="21"/>
        <v>45</v>
      </c>
      <c r="H50" s="9">
        <v>3</v>
      </c>
      <c r="I50" s="9">
        <v>1</v>
      </c>
      <c r="J50" s="9">
        <v>2</v>
      </c>
      <c r="K50" s="9"/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17"/>
      <c r="AB50" s="24">
        <v>2</v>
      </c>
      <c r="AC50" s="28">
        <v>1</v>
      </c>
      <c r="AD50" s="24"/>
      <c r="AE50" s="24"/>
      <c r="AF50" s="24">
        <v>3</v>
      </c>
      <c r="AG50" s="24">
        <v>1</v>
      </c>
      <c r="AH50" s="24">
        <v>2</v>
      </c>
      <c r="AI50" s="24"/>
      <c r="AJ50" s="9"/>
      <c r="AK50" s="9"/>
      <c r="AL50" s="9"/>
      <c r="AM50" s="9"/>
      <c r="AN50" s="9"/>
      <c r="AO50" s="9"/>
      <c r="AP50" s="9"/>
      <c r="AQ50" s="17"/>
      <c r="AR50" s="24"/>
      <c r="AS50" s="28"/>
      <c r="AT50" s="24"/>
      <c r="AU50" s="24"/>
      <c r="AV50" s="24"/>
      <c r="AW50" s="24"/>
      <c r="AX50" s="24"/>
      <c r="AY50" s="24"/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5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s="26" customFormat="1" ht="27.75" customHeight="1" thickBot="1">
      <c r="A51" s="27" t="s">
        <v>77</v>
      </c>
      <c r="B51" s="79" t="s">
        <v>134</v>
      </c>
      <c r="C51" s="9">
        <v>15</v>
      </c>
      <c r="D51" s="9">
        <v>15</v>
      </c>
      <c r="E51" s="9"/>
      <c r="F51" s="9"/>
      <c r="G51" s="9">
        <f t="shared" si="21"/>
        <v>30</v>
      </c>
      <c r="H51" s="9">
        <v>2</v>
      </c>
      <c r="I51" s="9">
        <v>1</v>
      </c>
      <c r="J51" s="9">
        <v>1</v>
      </c>
      <c r="K51" s="9"/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9"/>
      <c r="AB51" s="24">
        <v>1</v>
      </c>
      <c r="AC51" s="24">
        <v>1</v>
      </c>
      <c r="AD51" s="24"/>
      <c r="AE51" s="24"/>
      <c r="AF51" s="24">
        <v>2</v>
      </c>
      <c r="AG51" s="24">
        <v>1</v>
      </c>
      <c r="AH51" s="24">
        <v>1</v>
      </c>
      <c r="AI51" s="24"/>
      <c r="AJ51" s="9"/>
      <c r="AK51" s="9"/>
      <c r="AL51" s="9"/>
      <c r="AM51" s="9"/>
      <c r="AN51" s="9"/>
      <c r="AO51" s="9"/>
      <c r="AP51" s="9"/>
      <c r="AQ51" s="9"/>
      <c r="AR51" s="47"/>
      <c r="AS51" s="24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/>
      <c r="BL51" s="25"/>
      <c r="BM51" s="24"/>
      <c r="BN51" s="24"/>
      <c r="BO51" s="24"/>
      <c r="BP51" s="9"/>
      <c r="BQ51" s="9"/>
      <c r="BR51" s="9"/>
      <c r="BS51" s="9"/>
      <c r="BT51" s="9"/>
      <c r="BU51" s="9"/>
      <c r="BV51" s="9"/>
      <c r="BW51" s="9"/>
    </row>
    <row r="52" spans="1:75" s="26" customFormat="1" ht="48" customHeight="1" thickBot="1">
      <c r="A52" s="27" t="s">
        <v>78</v>
      </c>
      <c r="B52" s="78" t="s">
        <v>106</v>
      </c>
      <c r="C52" s="9"/>
      <c r="D52" s="9"/>
      <c r="E52" s="9"/>
      <c r="F52" s="9">
        <v>30</v>
      </c>
      <c r="G52" s="9">
        <f t="shared" si="21"/>
        <v>30</v>
      </c>
      <c r="H52" s="9">
        <v>3</v>
      </c>
      <c r="I52" s="9">
        <v>1.5</v>
      </c>
      <c r="J52" s="9">
        <v>1.5</v>
      </c>
      <c r="K52" s="9">
        <v>3</v>
      </c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24"/>
      <c r="AC52" s="24"/>
      <c r="AD52" s="24"/>
      <c r="AE52" s="24"/>
      <c r="AF52" s="24"/>
      <c r="AG52" s="24"/>
      <c r="AH52" s="24"/>
      <c r="AI52" s="24"/>
      <c r="AJ52" s="9"/>
      <c r="AK52" s="9"/>
      <c r="AL52" s="9"/>
      <c r="AM52" s="9"/>
      <c r="AN52" s="9"/>
      <c r="AO52" s="9"/>
      <c r="AP52" s="9"/>
      <c r="AQ52" s="9"/>
      <c r="AR52" s="24"/>
      <c r="AS52" s="24"/>
      <c r="AT52" s="24"/>
      <c r="AU52" s="24"/>
      <c r="AV52" s="24"/>
      <c r="AW52" s="24"/>
      <c r="AX52" s="24"/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>
        <v>2</v>
      </c>
      <c r="BL52" s="25">
        <v>3</v>
      </c>
      <c r="BM52" s="24">
        <v>1.5</v>
      </c>
      <c r="BN52" s="24">
        <v>1.5</v>
      </c>
      <c r="BO52" s="24">
        <v>3</v>
      </c>
      <c r="BP52" s="9"/>
      <c r="BQ52" s="9"/>
      <c r="BR52" s="9"/>
      <c r="BS52" s="9"/>
      <c r="BT52" s="9"/>
      <c r="BU52" s="9"/>
      <c r="BV52" s="9"/>
      <c r="BW52" s="9"/>
    </row>
    <row r="53" spans="1:75" s="26" customFormat="1" ht="27.75" customHeight="1" thickBot="1">
      <c r="A53" s="27" t="s">
        <v>79</v>
      </c>
      <c r="B53" s="79" t="s">
        <v>135</v>
      </c>
      <c r="C53" s="9">
        <v>15</v>
      </c>
      <c r="D53" s="9">
        <v>15</v>
      </c>
      <c r="E53" s="9"/>
      <c r="F53" s="9"/>
      <c r="G53" s="9">
        <f t="shared" si="21"/>
        <v>30</v>
      </c>
      <c r="H53" s="9">
        <v>2</v>
      </c>
      <c r="I53" s="9">
        <v>1</v>
      </c>
      <c r="J53" s="9">
        <v>1</v>
      </c>
      <c r="K53" s="9"/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/>
      <c r="AM53" s="9"/>
      <c r="AN53" s="9"/>
      <c r="AO53" s="9"/>
      <c r="AP53" s="9"/>
      <c r="AQ53" s="9"/>
      <c r="AR53" s="24">
        <v>1</v>
      </c>
      <c r="AS53" s="24">
        <v>1</v>
      </c>
      <c r="AT53" s="24"/>
      <c r="AU53" s="24"/>
      <c r="AV53" s="24">
        <v>2</v>
      </c>
      <c r="AW53" s="24">
        <v>1</v>
      </c>
      <c r="AX53" s="24">
        <v>1</v>
      </c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/>
      <c r="BL53" s="25"/>
      <c r="BM53" s="24"/>
      <c r="BN53" s="24"/>
      <c r="BO53" s="24"/>
      <c r="BP53" s="9"/>
      <c r="BQ53" s="9"/>
      <c r="BR53" s="9"/>
      <c r="BS53" s="9"/>
      <c r="BT53" s="9"/>
      <c r="BU53" s="9"/>
      <c r="BV53" s="9"/>
      <c r="BW53" s="9"/>
    </row>
    <row r="54" spans="1:75" s="26" customFormat="1" ht="27.75" customHeight="1" thickBot="1">
      <c r="A54" s="27" t="s">
        <v>80</v>
      </c>
      <c r="B54" s="79" t="s">
        <v>136</v>
      </c>
      <c r="C54" s="9"/>
      <c r="D54" s="9"/>
      <c r="E54" s="9">
        <v>30</v>
      </c>
      <c r="F54" s="9"/>
      <c r="G54" s="9">
        <f t="shared" si="21"/>
        <v>30</v>
      </c>
      <c r="H54" s="9">
        <v>3</v>
      </c>
      <c r="I54" s="9">
        <v>1</v>
      </c>
      <c r="J54" s="9"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>
        <v>2</v>
      </c>
      <c r="AM54" s="9"/>
      <c r="AN54" s="9">
        <v>3</v>
      </c>
      <c r="AO54" s="9">
        <v>1</v>
      </c>
      <c r="AP54" s="9">
        <v>2</v>
      </c>
      <c r="AQ54" s="9"/>
      <c r="AR54" s="24"/>
      <c r="AS54" s="24"/>
      <c r="AT54" s="24"/>
      <c r="AU54" s="24"/>
      <c r="AV54" s="24"/>
      <c r="AW54" s="24"/>
      <c r="AX54" s="24"/>
      <c r="AY54" s="24"/>
      <c r="AZ54" s="9"/>
      <c r="BA54" s="9"/>
      <c r="BB54" s="9"/>
      <c r="BC54" s="9"/>
      <c r="BD54" s="9"/>
      <c r="BE54" s="9"/>
      <c r="BF54" s="9"/>
      <c r="BG54" s="9"/>
      <c r="BH54" s="24"/>
      <c r="BI54" s="24"/>
      <c r="BJ54" s="24"/>
      <c r="BK54" s="24"/>
      <c r="BL54" s="25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s="26" customFormat="1" ht="27.75" customHeight="1" thickBot="1">
      <c r="A55" s="27" t="s">
        <v>81</v>
      </c>
      <c r="B55" s="79" t="s">
        <v>137</v>
      </c>
      <c r="C55" s="9"/>
      <c r="D55" s="9"/>
      <c r="E55" s="9">
        <v>30</v>
      </c>
      <c r="F55" s="9"/>
      <c r="G55" s="9">
        <f t="shared" si="21"/>
        <v>30</v>
      </c>
      <c r="H55" s="9">
        <v>3</v>
      </c>
      <c r="I55" s="9">
        <v>1</v>
      </c>
      <c r="J55" s="9">
        <v>2</v>
      </c>
      <c r="K55" s="9"/>
      <c r="L55" s="23"/>
      <c r="M55" s="24"/>
      <c r="N55" s="24"/>
      <c r="O55" s="24"/>
      <c r="P55" s="24"/>
      <c r="Q55" s="24"/>
      <c r="R55" s="24"/>
      <c r="S55" s="24"/>
      <c r="T55" s="9"/>
      <c r="U55" s="9"/>
      <c r="V55" s="9"/>
      <c r="W55" s="9"/>
      <c r="X55" s="9"/>
      <c r="Y55" s="9"/>
      <c r="Z55" s="9"/>
      <c r="AA55" s="9"/>
      <c r="AB55" s="24"/>
      <c r="AC55" s="24"/>
      <c r="AD55" s="24"/>
      <c r="AE55" s="24"/>
      <c r="AF55" s="24"/>
      <c r="AG55" s="24"/>
      <c r="AH55" s="24"/>
      <c r="AI55" s="24"/>
      <c r="AJ55" s="9"/>
      <c r="AK55" s="9"/>
      <c r="AL55" s="9"/>
      <c r="AM55" s="9"/>
      <c r="AN55" s="9"/>
      <c r="AO55" s="9"/>
      <c r="AP55" s="9"/>
      <c r="AQ55" s="9"/>
      <c r="AR55" s="24"/>
      <c r="AS55" s="24"/>
      <c r="AT55" s="24"/>
      <c r="AU55" s="24"/>
      <c r="AV55" s="24"/>
      <c r="AW55" s="24"/>
      <c r="AX55" s="24"/>
      <c r="AY55" s="24"/>
      <c r="AZ55" s="9"/>
      <c r="BA55" s="9"/>
      <c r="BB55" s="9">
        <v>2</v>
      </c>
      <c r="BC55" s="9"/>
      <c r="BD55" s="9">
        <v>3</v>
      </c>
      <c r="BE55" s="9">
        <v>1</v>
      </c>
      <c r="BF55" s="9">
        <v>2</v>
      </c>
      <c r="BG55" s="9"/>
      <c r="BH55" s="24"/>
      <c r="BI55" s="24"/>
      <c r="BJ55" s="24"/>
      <c r="BK55" s="24"/>
      <c r="BL55" s="25"/>
      <c r="BM55" s="24"/>
      <c r="BN55" s="24"/>
      <c r="BO55" s="24"/>
      <c r="BP55" s="9"/>
      <c r="BQ55" s="9"/>
      <c r="BR55" s="9"/>
      <c r="BS55" s="9"/>
      <c r="BT55" s="9"/>
      <c r="BU55" s="9"/>
      <c r="BV55" s="9"/>
      <c r="BW55" s="9"/>
    </row>
    <row r="56" spans="1:75" ht="27.75" customHeight="1" thickBot="1">
      <c r="A56" s="33" t="s">
        <v>38</v>
      </c>
      <c r="B56" s="35" t="s">
        <v>29</v>
      </c>
      <c r="C56" s="49">
        <f aca="true" t="shared" si="22" ref="C56:K56">SUM(C57:C65)</f>
        <v>150</v>
      </c>
      <c r="D56" s="49">
        <f t="shared" si="22"/>
        <v>105</v>
      </c>
      <c r="E56" s="49">
        <f t="shared" si="22"/>
        <v>30</v>
      </c>
      <c r="F56" s="49">
        <f t="shared" si="22"/>
        <v>30</v>
      </c>
      <c r="G56" s="49">
        <f t="shared" si="22"/>
        <v>285</v>
      </c>
      <c r="H56" s="49">
        <f t="shared" si="22"/>
        <v>28</v>
      </c>
      <c r="I56" s="49">
        <f t="shared" si="22"/>
        <v>12.5</v>
      </c>
      <c r="J56" s="49">
        <f t="shared" si="22"/>
        <v>15.5</v>
      </c>
      <c r="K56" s="49">
        <f t="shared" si="22"/>
        <v>2</v>
      </c>
      <c r="L56" s="49">
        <f aca="true" t="shared" si="23" ref="L56:BO56">SUM(L57:L63)</f>
        <v>0</v>
      </c>
      <c r="M56" s="49">
        <f t="shared" si="23"/>
        <v>2</v>
      </c>
      <c r="N56" s="49">
        <f t="shared" si="23"/>
        <v>0</v>
      </c>
      <c r="O56" s="49">
        <f t="shared" si="23"/>
        <v>0</v>
      </c>
      <c r="P56" s="49">
        <f t="shared" si="23"/>
        <v>3</v>
      </c>
      <c r="Q56" s="49">
        <f t="shared" si="23"/>
        <v>1.5</v>
      </c>
      <c r="R56" s="49">
        <f t="shared" si="23"/>
        <v>1.5</v>
      </c>
      <c r="S56" s="49">
        <f t="shared" si="23"/>
        <v>0</v>
      </c>
      <c r="T56" s="49">
        <f aca="true" t="shared" si="24" ref="T56:AI56">SUM(T57:T65)</f>
        <v>3</v>
      </c>
      <c r="U56" s="49">
        <f t="shared" si="24"/>
        <v>1</v>
      </c>
      <c r="V56" s="49">
        <f t="shared" si="24"/>
        <v>0</v>
      </c>
      <c r="W56" s="49">
        <f t="shared" si="24"/>
        <v>0</v>
      </c>
      <c r="X56" s="49">
        <f t="shared" si="24"/>
        <v>5</v>
      </c>
      <c r="Y56" s="49">
        <f t="shared" si="24"/>
        <v>2</v>
      </c>
      <c r="Z56" s="49">
        <f t="shared" si="24"/>
        <v>3</v>
      </c>
      <c r="AA56" s="49">
        <f t="shared" si="24"/>
        <v>0</v>
      </c>
      <c r="AB56" s="49">
        <f t="shared" si="24"/>
        <v>2</v>
      </c>
      <c r="AC56" s="49">
        <f t="shared" si="24"/>
        <v>1</v>
      </c>
      <c r="AD56" s="49">
        <f t="shared" si="24"/>
        <v>2</v>
      </c>
      <c r="AE56" s="49">
        <f t="shared" si="24"/>
        <v>2</v>
      </c>
      <c r="AF56" s="49">
        <f t="shared" si="24"/>
        <v>8</v>
      </c>
      <c r="AG56" s="49">
        <f t="shared" si="24"/>
        <v>3.5</v>
      </c>
      <c r="AH56" s="49">
        <f t="shared" si="24"/>
        <v>4.5</v>
      </c>
      <c r="AI56" s="49">
        <f t="shared" si="24"/>
        <v>2</v>
      </c>
      <c r="AJ56" s="49">
        <f t="shared" si="23"/>
        <v>2</v>
      </c>
      <c r="AK56" s="49">
        <f t="shared" si="23"/>
        <v>1</v>
      </c>
      <c r="AL56" s="49">
        <f t="shared" si="23"/>
        <v>0</v>
      </c>
      <c r="AM56" s="49">
        <f t="shared" si="23"/>
        <v>0</v>
      </c>
      <c r="AN56" s="49">
        <f t="shared" si="23"/>
        <v>5</v>
      </c>
      <c r="AO56" s="49">
        <f t="shared" si="23"/>
        <v>2</v>
      </c>
      <c r="AP56" s="49">
        <f t="shared" si="23"/>
        <v>3</v>
      </c>
      <c r="AQ56" s="49">
        <f t="shared" si="23"/>
        <v>0</v>
      </c>
      <c r="AR56" s="49">
        <f t="shared" si="23"/>
        <v>2</v>
      </c>
      <c r="AS56" s="49">
        <f t="shared" si="23"/>
        <v>0</v>
      </c>
      <c r="AT56" s="49">
        <f t="shared" si="23"/>
        <v>0</v>
      </c>
      <c r="AU56" s="49">
        <f t="shared" si="23"/>
        <v>0</v>
      </c>
      <c r="AV56" s="49">
        <f t="shared" si="23"/>
        <v>2</v>
      </c>
      <c r="AW56" s="49">
        <f t="shared" si="23"/>
        <v>1</v>
      </c>
      <c r="AX56" s="49">
        <f t="shared" si="23"/>
        <v>1</v>
      </c>
      <c r="AY56" s="49">
        <f t="shared" si="23"/>
        <v>0</v>
      </c>
      <c r="AZ56" s="49">
        <f t="shared" si="23"/>
        <v>2</v>
      </c>
      <c r="BA56" s="49">
        <f t="shared" si="23"/>
        <v>1</v>
      </c>
      <c r="BB56" s="49">
        <f t="shared" si="23"/>
        <v>0</v>
      </c>
      <c r="BC56" s="49">
        <f t="shared" si="23"/>
        <v>0</v>
      </c>
      <c r="BD56" s="49">
        <f t="shared" si="23"/>
        <v>5</v>
      </c>
      <c r="BE56" s="49">
        <f t="shared" si="23"/>
        <v>2.5</v>
      </c>
      <c r="BF56" s="49">
        <f t="shared" si="23"/>
        <v>2.5</v>
      </c>
      <c r="BG56" s="49">
        <f t="shared" si="23"/>
        <v>0</v>
      </c>
      <c r="BH56" s="49">
        <f t="shared" si="23"/>
        <v>0</v>
      </c>
      <c r="BI56" s="49">
        <f t="shared" si="23"/>
        <v>0</v>
      </c>
      <c r="BJ56" s="49">
        <f t="shared" si="23"/>
        <v>0</v>
      </c>
      <c r="BK56" s="49">
        <f t="shared" si="23"/>
        <v>0</v>
      </c>
      <c r="BL56" s="49">
        <f t="shared" si="23"/>
        <v>0</v>
      </c>
      <c r="BM56" s="49">
        <f t="shared" si="23"/>
        <v>0</v>
      </c>
      <c r="BN56" s="49">
        <f t="shared" si="23"/>
        <v>0</v>
      </c>
      <c r="BO56" s="49">
        <f t="shared" si="23"/>
        <v>0</v>
      </c>
      <c r="BP56" s="49">
        <f aca="true" t="shared" si="25" ref="BP56:BW56">SUM(BP57:BP63)</f>
        <v>0</v>
      </c>
      <c r="BQ56" s="49">
        <f t="shared" si="25"/>
        <v>0</v>
      </c>
      <c r="BR56" s="49">
        <f t="shared" si="25"/>
        <v>0</v>
      </c>
      <c r="BS56" s="49">
        <f t="shared" si="25"/>
        <v>0</v>
      </c>
      <c r="BT56" s="49">
        <f t="shared" si="25"/>
        <v>0</v>
      </c>
      <c r="BU56" s="49">
        <f t="shared" si="25"/>
        <v>0</v>
      </c>
      <c r="BV56" s="49">
        <f t="shared" si="25"/>
        <v>0</v>
      </c>
      <c r="BW56" s="49">
        <f t="shared" si="25"/>
        <v>0</v>
      </c>
    </row>
    <row r="57" spans="1:75" s="26" customFormat="1" ht="27.75" customHeight="1" thickBot="1">
      <c r="A57" s="27" t="s">
        <v>82</v>
      </c>
      <c r="B57" s="79" t="s">
        <v>138</v>
      </c>
      <c r="C57" s="9"/>
      <c r="D57" s="9">
        <v>30</v>
      </c>
      <c r="E57" s="9"/>
      <c r="F57" s="9"/>
      <c r="G57" s="9">
        <f aca="true" t="shared" si="26" ref="G57:G64">SUM(C57:F57)</f>
        <v>30</v>
      </c>
      <c r="H57" s="9">
        <v>3</v>
      </c>
      <c r="I57" s="9">
        <v>1.5</v>
      </c>
      <c r="J57" s="9">
        <v>1.5</v>
      </c>
      <c r="K57" s="9"/>
      <c r="L57" s="23"/>
      <c r="M57" s="24">
        <v>2</v>
      </c>
      <c r="N57" s="24"/>
      <c r="O57" s="24"/>
      <c r="P57" s="24">
        <v>3</v>
      </c>
      <c r="Q57" s="24">
        <v>1.5</v>
      </c>
      <c r="R57" s="24">
        <v>1.5</v>
      </c>
      <c r="S57" s="24"/>
      <c r="T57" s="9"/>
      <c r="U57" s="9"/>
      <c r="V57" s="9"/>
      <c r="W57" s="9"/>
      <c r="X57" s="9"/>
      <c r="Y57" s="9"/>
      <c r="Z57" s="9"/>
      <c r="AA57" s="9"/>
      <c r="AB57" s="24"/>
      <c r="AC57" s="24"/>
      <c r="AD57" s="24"/>
      <c r="AE57" s="24"/>
      <c r="AF57" s="24"/>
      <c r="AG57" s="24"/>
      <c r="AH57" s="24"/>
      <c r="AI57" s="24"/>
      <c r="AJ57" s="9"/>
      <c r="AK57" s="9"/>
      <c r="AL57" s="9"/>
      <c r="AM57" s="9"/>
      <c r="AN57" s="9"/>
      <c r="AO57" s="9"/>
      <c r="AP57" s="9"/>
      <c r="AQ57" s="9"/>
      <c r="AR57" s="42"/>
      <c r="AS57" s="24"/>
      <c r="AT57" s="24"/>
      <c r="AU57" s="24"/>
      <c r="AV57" s="24"/>
      <c r="AW57" s="24"/>
      <c r="AX57" s="24"/>
      <c r="AY57" s="24"/>
      <c r="AZ57" s="9"/>
      <c r="BA57" s="9"/>
      <c r="BB57" s="9"/>
      <c r="BC57" s="9"/>
      <c r="BD57" s="9"/>
      <c r="BE57" s="9"/>
      <c r="BF57" s="9"/>
      <c r="BG57" s="9"/>
      <c r="BH57" s="24"/>
      <c r="BI57" s="24"/>
      <c r="BJ57" s="24"/>
      <c r="BK57" s="24"/>
      <c r="BL57" s="25"/>
      <c r="BM57" s="24"/>
      <c r="BN57" s="24"/>
      <c r="BO57" s="24"/>
      <c r="BP57" s="9"/>
      <c r="BQ57" s="9"/>
      <c r="BR57" s="9"/>
      <c r="BS57" s="9"/>
      <c r="BT57" s="9"/>
      <c r="BU57" s="9"/>
      <c r="BV57" s="9"/>
      <c r="BW57" s="9"/>
    </row>
    <row r="58" spans="1:75" s="26" customFormat="1" ht="27.75" customHeight="1" thickBot="1">
      <c r="A58" s="27" t="s">
        <v>83</v>
      </c>
      <c r="B58" s="79" t="s">
        <v>139</v>
      </c>
      <c r="C58" s="9">
        <v>30</v>
      </c>
      <c r="D58" s="9">
        <v>15</v>
      </c>
      <c r="E58" s="9"/>
      <c r="F58" s="9"/>
      <c r="G58" s="9">
        <f t="shared" si="26"/>
        <v>45</v>
      </c>
      <c r="H58" s="9">
        <v>5</v>
      </c>
      <c r="I58" s="9">
        <v>2</v>
      </c>
      <c r="J58" s="9">
        <v>3</v>
      </c>
      <c r="K58" s="9"/>
      <c r="L58" s="23"/>
      <c r="M58" s="24"/>
      <c r="N58" s="24"/>
      <c r="O58" s="24"/>
      <c r="P58" s="24"/>
      <c r="Q58" s="24"/>
      <c r="R58" s="24"/>
      <c r="S58" s="24"/>
      <c r="T58" s="9"/>
      <c r="U58" s="9"/>
      <c r="V58" s="9"/>
      <c r="W58" s="9"/>
      <c r="X58" s="9"/>
      <c r="Y58" s="9"/>
      <c r="Z58" s="9"/>
      <c r="AA58" s="9"/>
      <c r="AB58" s="42"/>
      <c r="AC58" s="24"/>
      <c r="AD58" s="24"/>
      <c r="AE58" s="24"/>
      <c r="AF58" s="24"/>
      <c r="AG58" s="24"/>
      <c r="AH58" s="24"/>
      <c r="AI58" s="24"/>
      <c r="AJ58" s="19">
        <v>2</v>
      </c>
      <c r="AK58" s="15">
        <v>1</v>
      </c>
      <c r="AL58" s="9"/>
      <c r="AM58" s="9"/>
      <c r="AN58" s="9">
        <v>5</v>
      </c>
      <c r="AO58" s="9">
        <v>2</v>
      </c>
      <c r="AP58" s="9">
        <v>3</v>
      </c>
      <c r="AQ58" s="17"/>
      <c r="AR58" s="24"/>
      <c r="AS58" s="28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5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s="26" customFormat="1" ht="27.75" customHeight="1" thickBot="1">
      <c r="A59" s="27" t="s">
        <v>170</v>
      </c>
      <c r="B59" s="79" t="s">
        <v>168</v>
      </c>
      <c r="C59" s="9">
        <v>30</v>
      </c>
      <c r="D59" s="9">
        <v>15</v>
      </c>
      <c r="E59" s="9"/>
      <c r="F59" s="9"/>
      <c r="G59" s="9">
        <f t="shared" si="26"/>
        <v>45</v>
      </c>
      <c r="H59" s="9">
        <v>3</v>
      </c>
      <c r="I59" s="9">
        <v>1</v>
      </c>
      <c r="J59" s="9">
        <v>2</v>
      </c>
      <c r="K59" s="9"/>
      <c r="L59" s="23"/>
      <c r="M59" s="24"/>
      <c r="N59" s="24"/>
      <c r="O59" s="24"/>
      <c r="P59" s="24"/>
      <c r="Q59" s="24"/>
      <c r="R59" s="24"/>
      <c r="S59" s="24"/>
      <c r="T59" s="9"/>
      <c r="U59" s="9"/>
      <c r="V59" s="9"/>
      <c r="W59" s="9"/>
      <c r="X59" s="9"/>
      <c r="Y59" s="9"/>
      <c r="Z59" s="9"/>
      <c r="AA59" s="17"/>
      <c r="AB59" s="24">
        <v>2</v>
      </c>
      <c r="AC59" s="60">
        <v>1</v>
      </c>
      <c r="AD59" s="42"/>
      <c r="AE59" s="42"/>
      <c r="AF59" s="42">
        <v>3</v>
      </c>
      <c r="AG59" s="42">
        <v>1</v>
      </c>
      <c r="AH59" s="42">
        <v>2</v>
      </c>
      <c r="AI59" s="42"/>
      <c r="AJ59" s="9"/>
      <c r="AK59" s="9"/>
      <c r="AL59" s="9"/>
      <c r="AM59" s="9"/>
      <c r="AN59" s="9"/>
      <c r="AO59" s="9"/>
      <c r="AP59" s="9"/>
      <c r="AQ59" s="9"/>
      <c r="AR59" s="47"/>
      <c r="AS59" s="24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5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s="26" customFormat="1" ht="27.75" customHeight="1" thickBot="1">
      <c r="A60" s="27" t="s">
        <v>84</v>
      </c>
      <c r="B60" s="79" t="s">
        <v>140</v>
      </c>
      <c r="C60" s="9">
        <v>15</v>
      </c>
      <c r="D60" s="9">
        <v>15</v>
      </c>
      <c r="E60" s="9"/>
      <c r="F60" s="9"/>
      <c r="G60" s="9">
        <f t="shared" si="26"/>
        <v>30</v>
      </c>
      <c r="H60" s="9">
        <v>2</v>
      </c>
      <c r="I60" s="9">
        <v>1</v>
      </c>
      <c r="J60" s="9">
        <v>1</v>
      </c>
      <c r="K60" s="9"/>
      <c r="L60" s="23"/>
      <c r="M60" s="24"/>
      <c r="N60" s="24"/>
      <c r="O60" s="24"/>
      <c r="P60" s="24"/>
      <c r="Q60" s="24"/>
      <c r="R60" s="24"/>
      <c r="S60" s="24"/>
      <c r="T60" s="18">
        <v>2</v>
      </c>
      <c r="U60" s="9"/>
      <c r="V60" s="9"/>
      <c r="W60" s="9"/>
      <c r="X60" s="9">
        <v>2</v>
      </c>
      <c r="Y60" s="9">
        <v>1</v>
      </c>
      <c r="Z60" s="9">
        <v>1</v>
      </c>
      <c r="AA60" s="9"/>
      <c r="AB60" s="24"/>
      <c r="AC60" s="24"/>
      <c r="AD60" s="24"/>
      <c r="AE60" s="24"/>
      <c r="AF60" s="24"/>
      <c r="AG60" s="24"/>
      <c r="AH60" s="24"/>
      <c r="AI60" s="24"/>
      <c r="AJ60" s="9"/>
      <c r="AK60" s="9"/>
      <c r="AL60" s="9"/>
      <c r="AM60" s="9"/>
      <c r="AN60" s="9"/>
      <c r="AO60" s="9"/>
      <c r="AP60" s="9"/>
      <c r="AQ60" s="9"/>
      <c r="AR60" s="24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5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s="26" customFormat="1" ht="48" customHeight="1" thickBot="1">
      <c r="A61" s="27" t="s">
        <v>105</v>
      </c>
      <c r="B61" s="78" t="s">
        <v>169</v>
      </c>
      <c r="C61" s="9"/>
      <c r="D61" s="9"/>
      <c r="E61" s="9">
        <v>30</v>
      </c>
      <c r="F61" s="9"/>
      <c r="G61" s="9">
        <f t="shared" si="26"/>
        <v>30</v>
      </c>
      <c r="H61" s="9">
        <v>2</v>
      </c>
      <c r="I61" s="9">
        <v>1</v>
      </c>
      <c r="J61" s="9">
        <v>1</v>
      </c>
      <c r="K61" s="9">
        <v>2</v>
      </c>
      <c r="L61" s="23"/>
      <c r="M61" s="24"/>
      <c r="N61" s="24"/>
      <c r="O61" s="24"/>
      <c r="P61" s="24"/>
      <c r="Q61" s="24"/>
      <c r="R61" s="24"/>
      <c r="S61" s="24"/>
      <c r="T61" s="9"/>
      <c r="U61" s="9"/>
      <c r="V61" s="9"/>
      <c r="W61" s="9"/>
      <c r="X61" s="9"/>
      <c r="Y61" s="9"/>
      <c r="Z61" s="9"/>
      <c r="AA61" s="9"/>
      <c r="AB61" s="24"/>
      <c r="AC61" s="24"/>
      <c r="AD61" s="24">
        <v>2</v>
      </c>
      <c r="AE61" s="24"/>
      <c r="AF61" s="24">
        <v>2</v>
      </c>
      <c r="AG61" s="24">
        <v>1</v>
      </c>
      <c r="AH61" s="24">
        <v>1</v>
      </c>
      <c r="AI61" s="24">
        <v>2</v>
      </c>
      <c r="AJ61" s="9"/>
      <c r="AK61" s="9"/>
      <c r="AL61" s="9"/>
      <c r="AM61" s="9"/>
      <c r="AN61" s="9"/>
      <c r="AO61" s="9"/>
      <c r="AP61" s="9"/>
      <c r="AQ61" s="9"/>
      <c r="AR61" s="42"/>
      <c r="AS61" s="24"/>
      <c r="AT61" s="24"/>
      <c r="AU61" s="24"/>
      <c r="AV61" s="24"/>
      <c r="AW61" s="24"/>
      <c r="AX61" s="24"/>
      <c r="AY61" s="24"/>
      <c r="AZ61" s="9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5"/>
      <c r="BM61" s="24"/>
      <c r="BN61" s="24"/>
      <c r="BO61" s="24"/>
      <c r="BP61" s="9"/>
      <c r="BQ61" s="9"/>
      <c r="BR61" s="9"/>
      <c r="BS61" s="9"/>
      <c r="BT61" s="9"/>
      <c r="BU61" s="9"/>
      <c r="BV61" s="9"/>
      <c r="BW61" s="9"/>
    </row>
    <row r="62" spans="1:75" s="26" customFormat="1" ht="27.75" customHeight="1" thickBot="1">
      <c r="A62" s="27" t="s">
        <v>91</v>
      </c>
      <c r="B62" s="79" t="s">
        <v>141</v>
      </c>
      <c r="C62" s="9">
        <v>30</v>
      </c>
      <c r="D62" s="9"/>
      <c r="E62" s="9"/>
      <c r="F62" s="9"/>
      <c r="G62" s="9">
        <f t="shared" si="26"/>
        <v>30</v>
      </c>
      <c r="H62" s="9">
        <v>2</v>
      </c>
      <c r="I62" s="9">
        <v>1</v>
      </c>
      <c r="J62" s="9">
        <v>1</v>
      </c>
      <c r="K62" s="9"/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/>
      <c r="AE62" s="24"/>
      <c r="AF62" s="24"/>
      <c r="AG62" s="24"/>
      <c r="AH62" s="24"/>
      <c r="AI62" s="24"/>
      <c r="AJ62" s="9"/>
      <c r="AK62" s="9"/>
      <c r="AL62" s="9"/>
      <c r="AM62" s="9"/>
      <c r="AN62" s="9"/>
      <c r="AO62" s="9"/>
      <c r="AP62" s="9"/>
      <c r="AQ62" s="17"/>
      <c r="AR62" s="57">
        <v>2</v>
      </c>
      <c r="AS62" s="28"/>
      <c r="AT62" s="24"/>
      <c r="AU62" s="24"/>
      <c r="AV62" s="24">
        <v>2</v>
      </c>
      <c r="AW62" s="24">
        <v>1</v>
      </c>
      <c r="AX62" s="24">
        <v>1</v>
      </c>
      <c r="AY62" s="24"/>
      <c r="AZ62" s="13"/>
      <c r="BA62" s="9"/>
      <c r="BB62" s="9"/>
      <c r="BC62" s="9"/>
      <c r="BD62" s="9"/>
      <c r="BE62" s="9"/>
      <c r="BF62" s="9"/>
      <c r="BG62" s="9"/>
      <c r="BH62" s="24"/>
      <c r="BI62" s="24"/>
      <c r="BJ62" s="24"/>
      <c r="BK62" s="24"/>
      <c r="BL62" s="25"/>
      <c r="BM62" s="24"/>
      <c r="BN62" s="24"/>
      <c r="BO62" s="24"/>
      <c r="BP62" s="13"/>
      <c r="BQ62" s="9"/>
      <c r="BR62" s="9"/>
      <c r="BS62" s="9"/>
      <c r="BT62" s="9"/>
      <c r="BU62" s="9"/>
      <c r="BV62" s="9"/>
      <c r="BW62" s="9"/>
    </row>
    <row r="63" spans="1:75" s="26" customFormat="1" ht="27.75" customHeight="1" thickBot="1">
      <c r="A63" s="27" t="s">
        <v>92</v>
      </c>
      <c r="B63" s="79" t="s">
        <v>142</v>
      </c>
      <c r="C63" s="9">
        <v>30</v>
      </c>
      <c r="D63" s="9">
        <v>15</v>
      </c>
      <c r="E63" s="9"/>
      <c r="F63" s="9"/>
      <c r="G63" s="9">
        <f t="shared" si="26"/>
        <v>45</v>
      </c>
      <c r="H63" s="9">
        <v>5</v>
      </c>
      <c r="I63" s="9">
        <v>2.5</v>
      </c>
      <c r="J63" s="9">
        <v>2.5</v>
      </c>
      <c r="K63" s="9"/>
      <c r="L63" s="23"/>
      <c r="M63" s="24"/>
      <c r="N63" s="24"/>
      <c r="O63" s="24"/>
      <c r="P63" s="24"/>
      <c r="Q63" s="24"/>
      <c r="R63" s="24"/>
      <c r="S63" s="24"/>
      <c r="T63" s="9"/>
      <c r="U63" s="9"/>
      <c r="V63" s="9"/>
      <c r="W63" s="9"/>
      <c r="X63" s="9"/>
      <c r="Y63" s="9"/>
      <c r="Z63" s="9"/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9"/>
      <c r="AR63" s="47"/>
      <c r="AS63" s="24"/>
      <c r="AT63" s="24"/>
      <c r="AU63" s="24"/>
      <c r="AV63" s="24"/>
      <c r="AW63" s="24"/>
      <c r="AX63" s="24"/>
      <c r="AY63" s="25"/>
      <c r="AZ63" s="19">
        <v>2</v>
      </c>
      <c r="BA63" s="15">
        <v>1</v>
      </c>
      <c r="BB63" s="9"/>
      <c r="BC63" s="9"/>
      <c r="BD63" s="9">
        <v>5</v>
      </c>
      <c r="BE63" s="9">
        <v>2.5</v>
      </c>
      <c r="BF63" s="9">
        <v>2.5</v>
      </c>
      <c r="BG63" s="9"/>
      <c r="BH63" s="24"/>
      <c r="BI63" s="24"/>
      <c r="BJ63" s="24"/>
      <c r="BK63" s="24"/>
      <c r="BL63" s="25"/>
      <c r="BM63" s="24"/>
      <c r="BN63" s="24"/>
      <c r="BO63" s="25"/>
      <c r="BP63" s="9"/>
      <c r="BQ63" s="15"/>
      <c r="BR63" s="9"/>
      <c r="BS63" s="9"/>
      <c r="BT63" s="9"/>
      <c r="BU63" s="9"/>
      <c r="BV63" s="9"/>
      <c r="BW63" s="9"/>
    </row>
    <row r="64" spans="1:75" s="26" customFormat="1" ht="27.75" customHeight="1" thickBot="1">
      <c r="A64" s="27" t="s">
        <v>179</v>
      </c>
      <c r="B64" s="125" t="s">
        <v>177</v>
      </c>
      <c r="C64" s="9">
        <v>15</v>
      </c>
      <c r="D64" s="9">
        <v>15</v>
      </c>
      <c r="E64" s="9"/>
      <c r="F64" s="9"/>
      <c r="G64" s="9">
        <f t="shared" si="26"/>
        <v>30</v>
      </c>
      <c r="H64" s="9">
        <v>3</v>
      </c>
      <c r="I64" s="9">
        <v>1</v>
      </c>
      <c r="J64" s="9">
        <v>2</v>
      </c>
      <c r="K64" s="9"/>
      <c r="L64" s="23"/>
      <c r="M64" s="24"/>
      <c r="N64" s="24"/>
      <c r="O64" s="24"/>
      <c r="P64" s="24"/>
      <c r="Q64" s="24"/>
      <c r="R64" s="24"/>
      <c r="S64" s="24"/>
      <c r="T64" s="9">
        <v>1</v>
      </c>
      <c r="U64" s="9">
        <v>1</v>
      </c>
      <c r="V64" s="9"/>
      <c r="W64" s="9"/>
      <c r="X64" s="9">
        <v>3</v>
      </c>
      <c r="Y64" s="9">
        <v>1</v>
      </c>
      <c r="Z64" s="9">
        <v>2</v>
      </c>
      <c r="AA64" s="9"/>
      <c r="AB64" s="24"/>
      <c r="AC64" s="24"/>
      <c r="AD64" s="24"/>
      <c r="AE64" s="24"/>
      <c r="AF64" s="24"/>
      <c r="AG64" s="24"/>
      <c r="AH64" s="24"/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5"/>
      <c r="AZ64" s="41"/>
      <c r="BA64" s="15"/>
      <c r="BB64" s="9"/>
      <c r="BC64" s="9"/>
      <c r="BD64" s="9"/>
      <c r="BE64" s="9"/>
      <c r="BF64" s="9"/>
      <c r="BG64" s="9"/>
      <c r="BH64" s="24"/>
      <c r="BI64" s="24"/>
      <c r="BJ64" s="24"/>
      <c r="BK64" s="24"/>
      <c r="BL64" s="25"/>
      <c r="BM64" s="24"/>
      <c r="BN64" s="24"/>
      <c r="BO64" s="25"/>
      <c r="BP64" s="18"/>
      <c r="BQ64" s="15"/>
      <c r="BR64" s="9"/>
      <c r="BS64" s="9"/>
      <c r="BT64" s="9"/>
      <c r="BU64" s="9"/>
      <c r="BV64" s="9"/>
      <c r="BW64" s="9"/>
    </row>
    <row r="65" spans="1:75" s="26" customFormat="1" ht="27.75" customHeight="1" thickBot="1">
      <c r="A65" s="27" t="s">
        <v>178</v>
      </c>
      <c r="B65" s="125" t="s">
        <v>180</v>
      </c>
      <c r="C65" s="9"/>
      <c r="D65" s="9"/>
      <c r="E65" s="9"/>
      <c r="F65" s="9">
        <v>30</v>
      </c>
      <c r="G65" s="9"/>
      <c r="H65" s="9">
        <v>3</v>
      </c>
      <c r="I65" s="9">
        <v>1.5</v>
      </c>
      <c r="J65" s="9">
        <v>1.5</v>
      </c>
      <c r="K65" s="9"/>
      <c r="L65" s="23"/>
      <c r="M65" s="24"/>
      <c r="N65" s="24"/>
      <c r="O65" s="24"/>
      <c r="P65" s="24"/>
      <c r="Q65" s="24"/>
      <c r="R65" s="24"/>
      <c r="S65" s="24"/>
      <c r="T65" s="9"/>
      <c r="U65" s="9"/>
      <c r="V65" s="9"/>
      <c r="W65" s="9"/>
      <c r="X65" s="9"/>
      <c r="Y65" s="9"/>
      <c r="Z65" s="9"/>
      <c r="AA65" s="9"/>
      <c r="AB65" s="24"/>
      <c r="AC65" s="24"/>
      <c r="AD65" s="24"/>
      <c r="AE65" s="24">
        <v>2</v>
      </c>
      <c r="AF65" s="24">
        <v>3</v>
      </c>
      <c r="AG65" s="24">
        <v>1.5</v>
      </c>
      <c r="AH65" s="24">
        <v>1.5</v>
      </c>
      <c r="AI65" s="24"/>
      <c r="AJ65" s="9"/>
      <c r="AK65" s="9"/>
      <c r="AL65" s="9"/>
      <c r="AM65" s="9"/>
      <c r="AN65" s="9"/>
      <c r="AO65" s="9"/>
      <c r="AP65" s="9"/>
      <c r="AQ65" s="9"/>
      <c r="AR65" s="47"/>
      <c r="AS65" s="24"/>
      <c r="AT65" s="24"/>
      <c r="AU65" s="24"/>
      <c r="AV65" s="24"/>
      <c r="AW65" s="24"/>
      <c r="AX65" s="24"/>
      <c r="AY65" s="25"/>
      <c r="AZ65" s="41"/>
      <c r="BA65" s="15"/>
      <c r="BB65" s="9"/>
      <c r="BC65" s="9"/>
      <c r="BD65" s="9"/>
      <c r="BE65" s="9"/>
      <c r="BF65" s="9"/>
      <c r="BG65" s="9"/>
      <c r="BH65" s="24"/>
      <c r="BI65" s="24"/>
      <c r="BJ65" s="24"/>
      <c r="BK65" s="24"/>
      <c r="BL65" s="25"/>
      <c r="BM65" s="24"/>
      <c r="BN65" s="24"/>
      <c r="BO65" s="25"/>
      <c r="BP65" s="18"/>
      <c r="BQ65" s="15"/>
      <c r="BR65" s="9"/>
      <c r="BS65" s="9"/>
      <c r="BT65" s="9"/>
      <c r="BU65" s="9"/>
      <c r="BV65" s="9"/>
      <c r="BW65" s="9"/>
    </row>
    <row r="66" spans="1:75" ht="27.75" customHeight="1" thickBot="1">
      <c r="A66" s="33" t="s">
        <v>39</v>
      </c>
      <c r="B66" s="35" t="s">
        <v>30</v>
      </c>
      <c r="C66" s="49">
        <f aca="true" t="shared" si="27" ref="C66:S66">SUM(C67:C69)</f>
        <v>45</v>
      </c>
      <c r="D66" s="49">
        <f t="shared" si="27"/>
        <v>30</v>
      </c>
      <c r="E66" s="49">
        <f t="shared" si="27"/>
        <v>0</v>
      </c>
      <c r="F66" s="49">
        <f t="shared" si="27"/>
        <v>0</v>
      </c>
      <c r="G66" s="49">
        <f t="shared" si="27"/>
        <v>75</v>
      </c>
      <c r="H66" s="49">
        <f t="shared" si="27"/>
        <v>6</v>
      </c>
      <c r="I66" s="49">
        <f t="shared" si="27"/>
        <v>2</v>
      </c>
      <c r="J66" s="49">
        <f t="shared" si="27"/>
        <v>4</v>
      </c>
      <c r="K66" s="49">
        <f t="shared" si="27"/>
        <v>0</v>
      </c>
      <c r="L66" s="49">
        <f t="shared" si="27"/>
        <v>1</v>
      </c>
      <c r="M66" s="49">
        <f t="shared" si="27"/>
        <v>0</v>
      </c>
      <c r="N66" s="49">
        <f t="shared" si="27"/>
        <v>0</v>
      </c>
      <c r="O66" s="49">
        <f t="shared" si="27"/>
        <v>0</v>
      </c>
      <c r="P66" s="49">
        <f t="shared" si="27"/>
        <v>1</v>
      </c>
      <c r="Q66" s="49">
        <f t="shared" si="27"/>
        <v>0</v>
      </c>
      <c r="R66" s="49">
        <f t="shared" si="27"/>
        <v>1</v>
      </c>
      <c r="S66" s="49">
        <f t="shared" si="27"/>
        <v>0</v>
      </c>
      <c r="T66" s="49">
        <f aca="true" t="shared" si="28" ref="T66:BO66">SUM(T67:T68)</f>
        <v>0</v>
      </c>
      <c r="U66" s="49">
        <f t="shared" si="28"/>
        <v>0</v>
      </c>
      <c r="V66" s="49">
        <f t="shared" si="28"/>
        <v>0</v>
      </c>
      <c r="W66" s="49">
        <f t="shared" si="28"/>
        <v>0</v>
      </c>
      <c r="X66" s="49">
        <f t="shared" si="28"/>
        <v>0</v>
      </c>
      <c r="Y66" s="49">
        <f>SUM(Y67:Y68)</f>
        <v>0</v>
      </c>
      <c r="Z66" s="49">
        <f t="shared" si="28"/>
        <v>0</v>
      </c>
      <c r="AA66" s="49">
        <f t="shared" si="28"/>
        <v>0</v>
      </c>
      <c r="AB66" s="49">
        <f t="shared" si="28"/>
        <v>0</v>
      </c>
      <c r="AC66" s="49">
        <f t="shared" si="28"/>
        <v>0</v>
      </c>
      <c r="AD66" s="49">
        <f t="shared" si="28"/>
        <v>0</v>
      </c>
      <c r="AE66" s="49">
        <f t="shared" si="28"/>
        <v>0</v>
      </c>
      <c r="AF66" s="49">
        <f t="shared" si="28"/>
        <v>0</v>
      </c>
      <c r="AG66" s="49">
        <f t="shared" si="28"/>
        <v>0</v>
      </c>
      <c r="AH66" s="49">
        <f t="shared" si="28"/>
        <v>0</v>
      </c>
      <c r="AI66" s="49">
        <f t="shared" si="28"/>
        <v>0</v>
      </c>
      <c r="AJ66" s="49">
        <f t="shared" si="28"/>
        <v>0</v>
      </c>
      <c r="AK66" s="49">
        <f t="shared" si="28"/>
        <v>0</v>
      </c>
      <c r="AL66" s="49">
        <f t="shared" si="28"/>
        <v>0</v>
      </c>
      <c r="AM66" s="49">
        <f t="shared" si="28"/>
        <v>0</v>
      </c>
      <c r="AN66" s="49">
        <f t="shared" si="28"/>
        <v>0</v>
      </c>
      <c r="AO66" s="49">
        <f t="shared" si="28"/>
        <v>0</v>
      </c>
      <c r="AP66" s="49">
        <f t="shared" si="28"/>
        <v>0</v>
      </c>
      <c r="AQ66" s="49">
        <f t="shared" si="28"/>
        <v>0</v>
      </c>
      <c r="AR66" s="49">
        <f t="shared" si="28"/>
        <v>1</v>
      </c>
      <c r="AS66" s="49">
        <f t="shared" si="28"/>
        <v>1</v>
      </c>
      <c r="AT66" s="49">
        <f t="shared" si="28"/>
        <v>0</v>
      </c>
      <c r="AU66" s="49">
        <f t="shared" si="28"/>
        <v>0</v>
      </c>
      <c r="AV66" s="49">
        <f t="shared" si="28"/>
        <v>2</v>
      </c>
      <c r="AW66" s="49">
        <f t="shared" si="28"/>
        <v>1</v>
      </c>
      <c r="AX66" s="49">
        <f t="shared" si="28"/>
        <v>1</v>
      </c>
      <c r="AY66" s="49">
        <f t="shared" si="28"/>
        <v>0</v>
      </c>
      <c r="AZ66" s="32">
        <f t="shared" si="28"/>
        <v>0</v>
      </c>
      <c r="BA66" s="49">
        <f t="shared" si="28"/>
        <v>0</v>
      </c>
      <c r="BB66" s="49">
        <f t="shared" si="28"/>
        <v>0</v>
      </c>
      <c r="BC66" s="49">
        <f t="shared" si="28"/>
        <v>0</v>
      </c>
      <c r="BD66" s="49">
        <f t="shared" si="28"/>
        <v>0</v>
      </c>
      <c r="BE66" s="49">
        <f t="shared" si="28"/>
        <v>0</v>
      </c>
      <c r="BF66" s="49">
        <f t="shared" si="28"/>
        <v>0</v>
      </c>
      <c r="BG66" s="49">
        <f t="shared" si="28"/>
        <v>0</v>
      </c>
      <c r="BH66" s="49">
        <f t="shared" si="28"/>
        <v>0</v>
      </c>
      <c r="BI66" s="49">
        <f t="shared" si="28"/>
        <v>0</v>
      </c>
      <c r="BJ66" s="49">
        <f t="shared" si="28"/>
        <v>0</v>
      </c>
      <c r="BK66" s="49">
        <f t="shared" si="28"/>
        <v>0</v>
      </c>
      <c r="BL66" s="49">
        <f t="shared" si="28"/>
        <v>0</v>
      </c>
      <c r="BM66" s="49">
        <f t="shared" si="28"/>
        <v>0</v>
      </c>
      <c r="BN66" s="49">
        <f t="shared" si="28"/>
        <v>0</v>
      </c>
      <c r="BO66" s="49">
        <f t="shared" si="28"/>
        <v>0</v>
      </c>
      <c r="BP66" s="32">
        <f aca="true" t="shared" si="29" ref="BP66:BW66">SUM(BP67:BP68)</f>
        <v>1</v>
      </c>
      <c r="BQ66" s="49">
        <v>1</v>
      </c>
      <c r="BR66" s="49">
        <f t="shared" si="29"/>
        <v>0</v>
      </c>
      <c r="BS66" s="49">
        <f t="shared" si="29"/>
        <v>0</v>
      </c>
      <c r="BT66" s="49">
        <f t="shared" si="29"/>
        <v>3</v>
      </c>
      <c r="BU66" s="49">
        <f t="shared" si="29"/>
        <v>1</v>
      </c>
      <c r="BV66" s="49">
        <f t="shared" si="29"/>
        <v>2</v>
      </c>
      <c r="BW66" s="49">
        <f t="shared" si="29"/>
        <v>0</v>
      </c>
    </row>
    <row r="67" spans="1:75" s="26" customFormat="1" ht="27.75" customHeight="1" thickBot="1">
      <c r="A67" s="27" t="s">
        <v>93</v>
      </c>
      <c r="B67" s="79" t="s">
        <v>153</v>
      </c>
      <c r="C67" s="9">
        <v>15</v>
      </c>
      <c r="D67" s="9">
        <v>15</v>
      </c>
      <c r="E67" s="9"/>
      <c r="F67" s="9"/>
      <c r="G67" s="9">
        <f>SUM(C67:F67)</f>
        <v>30</v>
      </c>
      <c r="H67" s="9">
        <v>3</v>
      </c>
      <c r="I67" s="9">
        <v>1</v>
      </c>
      <c r="J67" s="9">
        <v>2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9"/>
      <c r="AR67" s="42"/>
      <c r="AS67" s="24"/>
      <c r="AT67" s="24"/>
      <c r="AU67" s="24"/>
      <c r="AV67" s="24"/>
      <c r="AW67" s="24"/>
      <c r="AX67" s="24"/>
      <c r="AY67" s="24"/>
      <c r="AZ67" s="9"/>
      <c r="BA67" s="9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4"/>
      <c r="BP67" s="13">
        <v>1</v>
      </c>
      <c r="BQ67" s="9">
        <v>1</v>
      </c>
      <c r="BR67" s="9"/>
      <c r="BS67" s="9"/>
      <c r="BT67" s="9">
        <v>3</v>
      </c>
      <c r="BU67" s="9">
        <v>1</v>
      </c>
      <c r="BV67" s="9">
        <v>2</v>
      </c>
      <c r="BW67" s="9"/>
    </row>
    <row r="68" spans="1:75" s="26" customFormat="1" ht="27.75" customHeight="1" thickBot="1">
      <c r="A68" s="27" t="s">
        <v>94</v>
      </c>
      <c r="B68" s="79" t="s">
        <v>143</v>
      </c>
      <c r="C68" s="9">
        <v>15</v>
      </c>
      <c r="D68" s="9">
        <v>15</v>
      </c>
      <c r="E68" s="9"/>
      <c r="F68" s="9"/>
      <c r="G68" s="9">
        <f>SUM(C68:F68)</f>
        <v>30</v>
      </c>
      <c r="H68" s="9">
        <v>2</v>
      </c>
      <c r="I68" s="9">
        <v>1</v>
      </c>
      <c r="J68" s="9">
        <v>1</v>
      </c>
      <c r="K68" s="9"/>
      <c r="L68" s="23"/>
      <c r="M68" s="24"/>
      <c r="N68" s="24"/>
      <c r="O68" s="24"/>
      <c r="P68" s="24"/>
      <c r="Q68" s="24"/>
      <c r="R68" s="24"/>
      <c r="S68" s="24"/>
      <c r="T68" s="9"/>
      <c r="U68" s="9"/>
      <c r="V68" s="9"/>
      <c r="W68" s="9"/>
      <c r="X68" s="9"/>
      <c r="Y68" s="9"/>
      <c r="Z68" s="9"/>
      <c r="AA68" s="9"/>
      <c r="AB68" s="24"/>
      <c r="AC68" s="24"/>
      <c r="AD68" s="24"/>
      <c r="AE68" s="24"/>
      <c r="AF68" s="24"/>
      <c r="AG68" s="24"/>
      <c r="AH68" s="24"/>
      <c r="AI68" s="24"/>
      <c r="AJ68" s="9"/>
      <c r="AK68" s="9"/>
      <c r="AL68" s="9"/>
      <c r="AM68" s="9"/>
      <c r="AN68" s="9"/>
      <c r="AO68" s="9"/>
      <c r="AP68" s="9"/>
      <c r="AQ68" s="17"/>
      <c r="AR68" s="57">
        <v>1</v>
      </c>
      <c r="AS68" s="28">
        <v>1</v>
      </c>
      <c r="AT68" s="24"/>
      <c r="AU68" s="24"/>
      <c r="AV68" s="24">
        <v>2</v>
      </c>
      <c r="AW68" s="24">
        <v>1</v>
      </c>
      <c r="AX68" s="24">
        <v>1</v>
      </c>
      <c r="AY68" s="25"/>
      <c r="AZ68" s="9"/>
      <c r="BA68" s="15"/>
      <c r="BB68" s="9"/>
      <c r="BC68" s="9"/>
      <c r="BD68" s="9"/>
      <c r="BE68" s="9"/>
      <c r="BF68" s="9"/>
      <c r="BG68" s="9"/>
      <c r="BH68" s="24"/>
      <c r="BI68" s="24"/>
      <c r="BJ68" s="24"/>
      <c r="BK68" s="24"/>
      <c r="BL68" s="25"/>
      <c r="BM68" s="24"/>
      <c r="BN68" s="24"/>
      <c r="BO68" s="24"/>
      <c r="BP68" s="9"/>
      <c r="BQ68" s="15"/>
      <c r="BR68" s="9"/>
      <c r="BS68" s="9"/>
      <c r="BT68" s="9"/>
      <c r="BU68" s="9"/>
      <c r="BV68" s="9"/>
      <c r="BW68" s="9"/>
    </row>
    <row r="69" spans="1:75" s="26" customFormat="1" ht="27.75" customHeight="1" thickBot="1">
      <c r="A69" s="27" t="s">
        <v>14</v>
      </c>
      <c r="B69" s="125" t="s">
        <v>181</v>
      </c>
      <c r="C69" s="9">
        <v>15</v>
      </c>
      <c r="D69" s="9"/>
      <c r="E69" s="9"/>
      <c r="F69" s="9"/>
      <c r="G69" s="9">
        <f>SUM(C69:F69)</f>
        <v>15</v>
      </c>
      <c r="H69" s="9">
        <v>1</v>
      </c>
      <c r="I69" s="9"/>
      <c r="J69" s="9">
        <v>1</v>
      </c>
      <c r="K69" s="9"/>
      <c r="L69" s="24">
        <v>1</v>
      </c>
      <c r="M69" s="24"/>
      <c r="N69" s="24"/>
      <c r="O69" s="24"/>
      <c r="P69" s="24">
        <v>1</v>
      </c>
      <c r="Q69" s="24"/>
      <c r="R69" s="24">
        <v>1</v>
      </c>
      <c r="S69" s="24"/>
      <c r="T69" s="21"/>
      <c r="U69" s="21"/>
      <c r="V69" s="21"/>
      <c r="W69" s="21"/>
      <c r="X69" s="21"/>
      <c r="Y69" s="21"/>
      <c r="Z69" s="21"/>
      <c r="AA69" s="21"/>
      <c r="AB69" s="24"/>
      <c r="AC69" s="24"/>
      <c r="AD69" s="24"/>
      <c r="AE69" s="24"/>
      <c r="AF69" s="24"/>
      <c r="AG69" s="24"/>
      <c r="AH69" s="24"/>
      <c r="AI69" s="24"/>
      <c r="AJ69" s="9"/>
      <c r="AK69" s="9"/>
      <c r="AL69" s="9"/>
      <c r="AM69" s="9"/>
      <c r="AN69" s="9"/>
      <c r="AO69" s="9"/>
      <c r="AP69" s="9"/>
      <c r="AQ69" s="17"/>
      <c r="AR69" s="86"/>
      <c r="AS69" s="28"/>
      <c r="AT69" s="24"/>
      <c r="AU69" s="24"/>
      <c r="AV69" s="24"/>
      <c r="AW69" s="24"/>
      <c r="AX69" s="24"/>
      <c r="AY69" s="25"/>
      <c r="AZ69" s="18"/>
      <c r="BA69" s="15"/>
      <c r="BB69" s="9"/>
      <c r="BC69" s="9"/>
      <c r="BD69" s="9"/>
      <c r="BE69" s="9"/>
      <c r="BF69" s="9"/>
      <c r="BG69" s="9"/>
      <c r="BH69" s="24"/>
      <c r="BI69" s="24"/>
      <c r="BJ69" s="24"/>
      <c r="BK69" s="24"/>
      <c r="BL69" s="25"/>
      <c r="BM69" s="24"/>
      <c r="BN69" s="24"/>
      <c r="BO69" s="24"/>
      <c r="BP69" s="9"/>
      <c r="BQ69" s="15"/>
      <c r="BR69" s="9"/>
      <c r="BS69" s="9"/>
      <c r="BT69" s="9"/>
      <c r="BU69" s="9"/>
      <c r="BV69" s="9"/>
      <c r="BW69" s="9"/>
    </row>
    <row r="70" spans="1:75" ht="27.75" customHeight="1" thickBot="1">
      <c r="A70" s="33" t="s">
        <v>42</v>
      </c>
      <c r="B70" s="35" t="s">
        <v>41</v>
      </c>
      <c r="C70" s="5">
        <v>180</v>
      </c>
      <c r="D70" s="5">
        <v>45</v>
      </c>
      <c r="E70" s="5">
        <v>60</v>
      </c>
      <c r="F70" s="5">
        <v>30</v>
      </c>
      <c r="G70" s="5">
        <v>315</v>
      </c>
      <c r="H70" s="5">
        <v>32</v>
      </c>
      <c r="I70" s="5">
        <v>15.5</v>
      </c>
      <c r="J70" s="5">
        <v>15.5</v>
      </c>
      <c r="K70" s="5">
        <v>32</v>
      </c>
      <c r="L70" s="49">
        <f aca="true" t="shared" si="30" ref="L70:AQ70">SUM(L71:L73)</f>
        <v>0</v>
      </c>
      <c r="M70" s="49">
        <f t="shared" si="30"/>
        <v>0</v>
      </c>
      <c r="N70" s="49">
        <f t="shared" si="30"/>
        <v>0</v>
      </c>
      <c r="O70" s="49">
        <f t="shared" si="30"/>
        <v>0</v>
      </c>
      <c r="P70" s="49">
        <f t="shared" si="30"/>
        <v>0</v>
      </c>
      <c r="Q70" s="49">
        <f t="shared" si="30"/>
        <v>0</v>
      </c>
      <c r="R70" s="49">
        <f t="shared" si="30"/>
        <v>0</v>
      </c>
      <c r="S70" s="49">
        <f t="shared" si="30"/>
        <v>0</v>
      </c>
      <c r="T70" s="49">
        <f t="shared" si="30"/>
        <v>0</v>
      </c>
      <c r="U70" s="49">
        <f t="shared" si="30"/>
        <v>0</v>
      </c>
      <c r="V70" s="49">
        <f t="shared" si="30"/>
        <v>0</v>
      </c>
      <c r="W70" s="49">
        <f t="shared" si="30"/>
        <v>0</v>
      </c>
      <c r="X70" s="49">
        <f t="shared" si="30"/>
        <v>0</v>
      </c>
      <c r="Y70" s="49">
        <f t="shared" si="30"/>
        <v>0</v>
      </c>
      <c r="Z70" s="49">
        <f t="shared" si="30"/>
        <v>0</v>
      </c>
      <c r="AA70" s="49">
        <f t="shared" si="30"/>
        <v>0</v>
      </c>
      <c r="AB70" s="49">
        <f t="shared" si="30"/>
        <v>0</v>
      </c>
      <c r="AC70" s="49">
        <f t="shared" si="30"/>
        <v>0</v>
      </c>
      <c r="AD70" s="49">
        <f t="shared" si="30"/>
        <v>0</v>
      </c>
      <c r="AE70" s="49">
        <f t="shared" si="30"/>
        <v>0</v>
      </c>
      <c r="AF70" s="49">
        <f t="shared" si="30"/>
        <v>0</v>
      </c>
      <c r="AG70" s="49">
        <f t="shared" si="30"/>
        <v>0</v>
      </c>
      <c r="AH70" s="49">
        <f t="shared" si="30"/>
        <v>0</v>
      </c>
      <c r="AI70" s="49">
        <f t="shared" si="30"/>
        <v>0</v>
      </c>
      <c r="AJ70" s="49">
        <f t="shared" si="30"/>
        <v>0</v>
      </c>
      <c r="AK70" s="49">
        <f t="shared" si="30"/>
        <v>0</v>
      </c>
      <c r="AL70" s="49">
        <f t="shared" si="30"/>
        <v>0</v>
      </c>
      <c r="AM70" s="49">
        <f t="shared" si="30"/>
        <v>0</v>
      </c>
      <c r="AN70" s="49">
        <f t="shared" si="30"/>
        <v>0</v>
      </c>
      <c r="AO70" s="49">
        <f t="shared" si="30"/>
        <v>0</v>
      </c>
      <c r="AP70" s="49">
        <f t="shared" si="30"/>
        <v>0</v>
      </c>
      <c r="AQ70" s="49">
        <f t="shared" si="30"/>
        <v>0</v>
      </c>
      <c r="AR70" s="32">
        <v>2</v>
      </c>
      <c r="AS70" s="49">
        <v>0</v>
      </c>
      <c r="AT70" s="49">
        <v>2</v>
      </c>
      <c r="AU70" s="49">
        <v>0</v>
      </c>
      <c r="AV70" s="49">
        <v>4</v>
      </c>
      <c r="AW70" s="49">
        <v>2</v>
      </c>
      <c r="AX70" s="49">
        <v>2</v>
      </c>
      <c r="AY70" s="49">
        <v>4</v>
      </c>
      <c r="AZ70" s="61">
        <v>6</v>
      </c>
      <c r="BA70" s="5">
        <v>3</v>
      </c>
      <c r="BB70" s="5">
        <v>0</v>
      </c>
      <c r="BC70" s="5">
        <v>2</v>
      </c>
      <c r="BD70" s="5">
        <v>19</v>
      </c>
      <c r="BE70" s="5">
        <v>9.5</v>
      </c>
      <c r="BF70" s="5">
        <v>9.5</v>
      </c>
      <c r="BG70" s="5">
        <v>19</v>
      </c>
      <c r="BH70" s="49">
        <v>4</v>
      </c>
      <c r="BI70" s="49">
        <v>0</v>
      </c>
      <c r="BJ70" s="49">
        <v>2</v>
      </c>
      <c r="BK70" s="49">
        <v>0</v>
      </c>
      <c r="BL70" s="49">
        <v>9</v>
      </c>
      <c r="BM70" s="49">
        <v>4.5</v>
      </c>
      <c r="BN70" s="49">
        <v>4.5</v>
      </c>
      <c r="BO70" s="49">
        <v>9</v>
      </c>
      <c r="BP70" s="49">
        <f aca="true" t="shared" si="31" ref="BP70:BW70">SUM(BP71:BP73)</f>
        <v>0</v>
      </c>
      <c r="BQ70" s="49">
        <f t="shared" si="31"/>
        <v>0</v>
      </c>
      <c r="BR70" s="49">
        <f t="shared" si="31"/>
        <v>0</v>
      </c>
      <c r="BS70" s="49">
        <f t="shared" si="31"/>
        <v>0</v>
      </c>
      <c r="BT70" s="49">
        <f t="shared" si="31"/>
        <v>0</v>
      </c>
      <c r="BU70" s="49">
        <f t="shared" si="31"/>
        <v>0</v>
      </c>
      <c r="BV70" s="49">
        <f t="shared" si="31"/>
        <v>0</v>
      </c>
      <c r="BW70" s="49">
        <f t="shared" si="31"/>
        <v>0</v>
      </c>
    </row>
    <row r="71" spans="1:75" s="26" customFormat="1" ht="27.75" customHeight="1">
      <c r="A71" s="90" t="s">
        <v>87</v>
      </c>
      <c r="B71" s="79" t="s">
        <v>85</v>
      </c>
      <c r="C71" s="9">
        <v>180</v>
      </c>
      <c r="D71" s="9">
        <v>45</v>
      </c>
      <c r="E71" s="9">
        <v>60</v>
      </c>
      <c r="F71" s="9">
        <v>30</v>
      </c>
      <c r="G71" s="9">
        <v>315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2</v>
      </c>
      <c r="AS71" s="24">
        <v>0</v>
      </c>
      <c r="AT71" s="24">
        <v>2</v>
      </c>
      <c r="AU71" s="24">
        <v>0</v>
      </c>
      <c r="AV71" s="24">
        <v>4</v>
      </c>
      <c r="AW71" s="24">
        <v>2</v>
      </c>
      <c r="AX71" s="24">
        <v>2</v>
      </c>
      <c r="AY71" s="24">
        <v>4</v>
      </c>
      <c r="AZ71" s="9">
        <v>6</v>
      </c>
      <c r="BA71" s="9">
        <v>3</v>
      </c>
      <c r="BB71" s="9">
        <v>0</v>
      </c>
      <c r="BC71" s="9">
        <v>2</v>
      </c>
      <c r="BD71" s="9">
        <v>19</v>
      </c>
      <c r="BE71" s="9">
        <v>9.5</v>
      </c>
      <c r="BF71" s="9">
        <v>9.5</v>
      </c>
      <c r="BG71" s="9">
        <v>19</v>
      </c>
      <c r="BH71" s="24">
        <v>4</v>
      </c>
      <c r="BI71" s="24">
        <v>0</v>
      </c>
      <c r="BJ71" s="24">
        <v>2</v>
      </c>
      <c r="BK71" s="24">
        <v>0</v>
      </c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s="26" customFormat="1" ht="27.75" customHeight="1">
      <c r="A72" s="21" t="s">
        <v>88</v>
      </c>
      <c r="B72" s="79" t="s">
        <v>86</v>
      </c>
      <c r="C72" s="9">
        <v>180</v>
      </c>
      <c r="D72" s="9">
        <v>45</v>
      </c>
      <c r="E72" s="9">
        <v>60</v>
      </c>
      <c r="F72" s="9">
        <v>30</v>
      </c>
      <c r="G72" s="9">
        <v>315</v>
      </c>
      <c r="H72" s="9">
        <v>32</v>
      </c>
      <c r="I72" s="9">
        <v>15.5</v>
      </c>
      <c r="J72" s="9">
        <v>15.5</v>
      </c>
      <c r="K72" s="9">
        <v>32</v>
      </c>
      <c r="L72" s="23"/>
      <c r="M72" s="24"/>
      <c r="N72" s="24"/>
      <c r="O72" s="24"/>
      <c r="P72" s="24"/>
      <c r="Q72" s="24"/>
      <c r="R72" s="24"/>
      <c r="S72" s="24"/>
      <c r="T72" s="9"/>
      <c r="U72" s="9"/>
      <c r="V72" s="9"/>
      <c r="W72" s="9"/>
      <c r="X72" s="9"/>
      <c r="Y72" s="9"/>
      <c r="Z72" s="9"/>
      <c r="AA72" s="9"/>
      <c r="AB72" s="24"/>
      <c r="AC72" s="24"/>
      <c r="AD72" s="24"/>
      <c r="AE72" s="24"/>
      <c r="AF72" s="24"/>
      <c r="AG72" s="24"/>
      <c r="AH72" s="24"/>
      <c r="AI72" s="24"/>
      <c r="AJ72" s="9"/>
      <c r="AK72" s="9"/>
      <c r="AL72" s="9"/>
      <c r="AM72" s="9"/>
      <c r="AN72" s="9"/>
      <c r="AO72" s="9"/>
      <c r="AP72" s="9"/>
      <c r="AQ72" s="9"/>
      <c r="AR72" s="24">
        <v>2</v>
      </c>
      <c r="AS72" s="24">
        <v>0</v>
      </c>
      <c r="AT72" s="24">
        <v>2</v>
      </c>
      <c r="AU72" s="24">
        <v>0</v>
      </c>
      <c r="AV72" s="24">
        <v>4</v>
      </c>
      <c r="AW72" s="24">
        <v>2</v>
      </c>
      <c r="AX72" s="24">
        <v>2</v>
      </c>
      <c r="AY72" s="24">
        <v>4</v>
      </c>
      <c r="AZ72" s="9">
        <v>6</v>
      </c>
      <c r="BA72" s="9">
        <v>3</v>
      </c>
      <c r="BB72" s="9">
        <v>0</v>
      </c>
      <c r="BC72" s="9">
        <v>2</v>
      </c>
      <c r="BD72" s="9">
        <v>19</v>
      </c>
      <c r="BE72" s="9">
        <v>9.5</v>
      </c>
      <c r="BF72" s="9">
        <v>9.5</v>
      </c>
      <c r="BG72" s="9">
        <v>19</v>
      </c>
      <c r="BH72" s="24">
        <v>4</v>
      </c>
      <c r="BI72" s="24">
        <v>0</v>
      </c>
      <c r="BJ72" s="24">
        <v>2</v>
      </c>
      <c r="BK72" s="24">
        <v>0</v>
      </c>
      <c r="BL72" s="25">
        <v>9</v>
      </c>
      <c r="BM72" s="24">
        <v>4.5</v>
      </c>
      <c r="BN72" s="24">
        <v>4.5</v>
      </c>
      <c r="BO72" s="24">
        <v>9</v>
      </c>
      <c r="BP72" s="9"/>
      <c r="BQ72" s="9"/>
      <c r="BR72" s="9"/>
      <c r="BS72" s="9"/>
      <c r="BT72" s="9"/>
      <c r="BU72" s="9"/>
      <c r="BV72" s="9"/>
      <c r="BW72" s="9"/>
    </row>
    <row r="73" spans="1:75" s="26" customFormat="1" ht="27.75" customHeight="1" thickBot="1">
      <c r="A73" s="91" t="s">
        <v>89</v>
      </c>
      <c r="B73" s="79" t="s">
        <v>90</v>
      </c>
      <c r="C73" s="9">
        <v>180</v>
      </c>
      <c r="D73" s="9">
        <v>45</v>
      </c>
      <c r="E73" s="9">
        <v>60</v>
      </c>
      <c r="F73" s="9">
        <v>30</v>
      </c>
      <c r="G73" s="9">
        <v>315</v>
      </c>
      <c r="H73" s="9">
        <v>32</v>
      </c>
      <c r="I73" s="9">
        <v>15.5</v>
      </c>
      <c r="J73" s="9">
        <v>15.5</v>
      </c>
      <c r="K73" s="9">
        <v>32</v>
      </c>
      <c r="L73" s="23"/>
      <c r="M73" s="24"/>
      <c r="N73" s="24"/>
      <c r="O73" s="24"/>
      <c r="P73" s="24"/>
      <c r="Q73" s="24"/>
      <c r="R73" s="24"/>
      <c r="S73" s="24"/>
      <c r="T73" s="9"/>
      <c r="U73" s="9"/>
      <c r="V73" s="9"/>
      <c r="W73" s="9"/>
      <c r="X73" s="9"/>
      <c r="Y73" s="9"/>
      <c r="Z73" s="9"/>
      <c r="AA73" s="9"/>
      <c r="AB73" s="24"/>
      <c r="AC73" s="24"/>
      <c r="AD73" s="24"/>
      <c r="AE73" s="24"/>
      <c r="AF73" s="24"/>
      <c r="AG73" s="24"/>
      <c r="AH73" s="24"/>
      <c r="AI73" s="24"/>
      <c r="AJ73" s="9"/>
      <c r="AK73" s="9"/>
      <c r="AL73" s="9"/>
      <c r="AM73" s="9"/>
      <c r="AN73" s="9"/>
      <c r="AO73" s="9"/>
      <c r="AP73" s="9"/>
      <c r="AQ73" s="9"/>
      <c r="AR73" s="24">
        <v>2</v>
      </c>
      <c r="AS73" s="24">
        <v>0</v>
      </c>
      <c r="AT73" s="24">
        <v>2</v>
      </c>
      <c r="AU73" s="24">
        <v>0</v>
      </c>
      <c r="AV73" s="24">
        <v>4</v>
      </c>
      <c r="AW73" s="24">
        <v>2</v>
      </c>
      <c r="AX73" s="24">
        <v>2</v>
      </c>
      <c r="AY73" s="24">
        <v>4</v>
      </c>
      <c r="AZ73" s="9">
        <v>6</v>
      </c>
      <c r="BA73" s="9">
        <v>3</v>
      </c>
      <c r="BB73" s="9">
        <v>0</v>
      </c>
      <c r="BC73" s="9">
        <v>2</v>
      </c>
      <c r="BD73" s="9">
        <v>19</v>
      </c>
      <c r="BE73" s="9">
        <v>9.5</v>
      </c>
      <c r="BF73" s="9">
        <v>9.5</v>
      </c>
      <c r="BG73" s="9">
        <v>19</v>
      </c>
      <c r="BH73" s="24">
        <v>4</v>
      </c>
      <c r="BI73" s="24">
        <v>0</v>
      </c>
      <c r="BJ73" s="24">
        <v>2</v>
      </c>
      <c r="BK73" s="24">
        <v>0</v>
      </c>
      <c r="BL73" s="25">
        <v>9</v>
      </c>
      <c r="BM73" s="24">
        <v>4.5</v>
      </c>
      <c r="BN73" s="24">
        <v>4.5</v>
      </c>
      <c r="BO73" s="24">
        <v>9</v>
      </c>
      <c r="BP73" s="9"/>
      <c r="BQ73" s="9"/>
      <c r="BR73" s="9"/>
      <c r="BS73" s="9"/>
      <c r="BT73" s="9"/>
      <c r="BU73" s="9"/>
      <c r="BV73" s="9"/>
      <c r="BW73" s="9"/>
    </row>
    <row r="74" spans="1:75" s="26" customFormat="1" ht="27.75" customHeight="1" thickBot="1">
      <c r="A74" s="92" t="s">
        <v>99</v>
      </c>
      <c r="B74" s="35" t="s">
        <v>100</v>
      </c>
      <c r="C74" s="5">
        <f>C75</f>
        <v>0</v>
      </c>
      <c r="D74" s="5">
        <f aca="true" t="shared" si="32" ref="D74:BO74">D75</f>
        <v>0</v>
      </c>
      <c r="E74" s="5">
        <f t="shared" si="32"/>
        <v>0</v>
      </c>
      <c r="F74" s="5">
        <f t="shared" si="32"/>
        <v>0</v>
      </c>
      <c r="G74" s="5"/>
      <c r="H74" s="5">
        <v>12</v>
      </c>
      <c r="I74" s="5">
        <v>12</v>
      </c>
      <c r="J74" s="5">
        <f t="shared" si="32"/>
        <v>0</v>
      </c>
      <c r="K74" s="5">
        <v>12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/>
      <c r="BL74" s="5">
        <f t="shared" si="32"/>
        <v>6</v>
      </c>
      <c r="BM74" s="5">
        <f t="shared" si="32"/>
        <v>6</v>
      </c>
      <c r="BN74" s="5">
        <f t="shared" si="32"/>
        <v>0</v>
      </c>
      <c r="BO74" s="5">
        <f t="shared" si="32"/>
        <v>6</v>
      </c>
      <c r="BP74" s="5">
        <f aca="true" t="shared" si="33" ref="BP74:BW74">BP76</f>
        <v>0</v>
      </c>
      <c r="BQ74" s="5">
        <f t="shared" si="33"/>
        <v>0</v>
      </c>
      <c r="BR74" s="5">
        <f t="shared" si="33"/>
        <v>0</v>
      </c>
      <c r="BS74" s="5">
        <f t="shared" si="33"/>
        <v>4</v>
      </c>
      <c r="BT74" s="5">
        <f t="shared" si="33"/>
        <v>6</v>
      </c>
      <c r="BU74" s="5">
        <f t="shared" si="33"/>
        <v>6</v>
      </c>
      <c r="BV74" s="5">
        <f t="shared" si="33"/>
        <v>0</v>
      </c>
      <c r="BW74" s="5">
        <f t="shared" si="33"/>
        <v>6</v>
      </c>
    </row>
    <row r="75" spans="1:75" s="26" customFormat="1" ht="27.75" customHeight="1" thickBot="1">
      <c r="A75" s="93" t="s">
        <v>158</v>
      </c>
      <c r="B75" s="82" t="s">
        <v>161</v>
      </c>
      <c r="C75" s="9"/>
      <c r="D75" s="9"/>
      <c r="E75" s="9"/>
      <c r="F75" s="9"/>
      <c r="G75" s="9"/>
      <c r="H75" s="9">
        <v>6</v>
      </c>
      <c r="I75" s="9">
        <v>6</v>
      </c>
      <c r="J75" s="9"/>
      <c r="K75" s="9">
        <v>6</v>
      </c>
      <c r="L75" s="48"/>
      <c r="M75" s="48"/>
      <c r="N75" s="48"/>
      <c r="O75" s="48"/>
      <c r="P75" s="48"/>
      <c r="Q75" s="48"/>
      <c r="R75" s="48"/>
      <c r="S75" s="48"/>
      <c r="T75" s="52"/>
      <c r="U75" s="52"/>
      <c r="V75" s="52"/>
      <c r="W75" s="52"/>
      <c r="X75" s="52"/>
      <c r="Y75" s="52"/>
      <c r="Z75" s="52"/>
      <c r="AA75" s="52"/>
      <c r="AB75" s="48"/>
      <c r="AC75" s="48"/>
      <c r="AD75" s="48"/>
      <c r="AE75" s="48"/>
      <c r="AF75" s="48"/>
      <c r="AG75" s="48"/>
      <c r="AH75" s="48"/>
      <c r="AI75" s="48"/>
      <c r="AJ75" s="52"/>
      <c r="AK75" s="52"/>
      <c r="AL75" s="52"/>
      <c r="AM75" s="52"/>
      <c r="AN75" s="52"/>
      <c r="AO75" s="52"/>
      <c r="AP75" s="52"/>
      <c r="AQ75" s="52"/>
      <c r="AR75" s="48"/>
      <c r="AS75" s="48"/>
      <c r="AT75" s="48"/>
      <c r="AU75" s="48"/>
      <c r="AV75" s="48"/>
      <c r="AW75" s="48"/>
      <c r="AX75" s="48"/>
      <c r="AY75" s="48"/>
      <c r="AZ75" s="52"/>
      <c r="BA75" s="52"/>
      <c r="BB75" s="52"/>
      <c r="BC75" s="52"/>
      <c r="BD75" s="52"/>
      <c r="BE75" s="52"/>
      <c r="BF75" s="52"/>
      <c r="BG75" s="52"/>
      <c r="BH75" s="48"/>
      <c r="BI75" s="48"/>
      <c r="BJ75" s="48"/>
      <c r="BK75" s="48"/>
      <c r="BL75" s="48">
        <v>6</v>
      </c>
      <c r="BM75" s="48">
        <v>6</v>
      </c>
      <c r="BN75" s="48"/>
      <c r="BO75" s="48">
        <v>6</v>
      </c>
      <c r="BP75" s="52"/>
      <c r="BQ75" s="52"/>
      <c r="BR75" s="52"/>
      <c r="BS75" s="52"/>
      <c r="BT75" s="52"/>
      <c r="BU75" s="52"/>
      <c r="BV75" s="52"/>
      <c r="BW75" s="52"/>
    </row>
    <row r="76" spans="1:75" s="26" customFormat="1" ht="27.75" customHeight="1" thickBot="1">
      <c r="A76" s="93" t="s">
        <v>159</v>
      </c>
      <c r="B76" s="82" t="s">
        <v>165</v>
      </c>
      <c r="C76" s="9"/>
      <c r="D76" s="9"/>
      <c r="E76" s="9"/>
      <c r="F76" s="9"/>
      <c r="G76" s="9"/>
      <c r="H76" s="9">
        <v>6</v>
      </c>
      <c r="I76" s="9">
        <v>6</v>
      </c>
      <c r="J76" s="9"/>
      <c r="K76" s="9">
        <v>6</v>
      </c>
      <c r="L76" s="48"/>
      <c r="M76" s="48"/>
      <c r="N76" s="48"/>
      <c r="O76" s="48"/>
      <c r="P76" s="48"/>
      <c r="Q76" s="48"/>
      <c r="R76" s="48"/>
      <c r="S76" s="48"/>
      <c r="T76" s="52"/>
      <c r="U76" s="52"/>
      <c r="V76" s="52"/>
      <c r="W76" s="52"/>
      <c r="X76" s="52"/>
      <c r="Y76" s="52"/>
      <c r="Z76" s="52"/>
      <c r="AA76" s="52"/>
      <c r="AB76" s="48"/>
      <c r="AC76" s="48"/>
      <c r="AD76" s="48"/>
      <c r="AE76" s="48"/>
      <c r="AF76" s="48"/>
      <c r="AG76" s="48"/>
      <c r="AH76" s="48"/>
      <c r="AI76" s="48"/>
      <c r="AJ76" s="52"/>
      <c r="AK76" s="52"/>
      <c r="AL76" s="52"/>
      <c r="AM76" s="52"/>
      <c r="AN76" s="52"/>
      <c r="AO76" s="52"/>
      <c r="AP76" s="52"/>
      <c r="AQ76" s="52"/>
      <c r="AR76" s="48"/>
      <c r="AS76" s="48"/>
      <c r="AT76" s="48"/>
      <c r="AU76" s="48"/>
      <c r="AV76" s="48"/>
      <c r="AW76" s="48"/>
      <c r="AX76" s="48"/>
      <c r="AY76" s="48"/>
      <c r="AZ76" s="52"/>
      <c r="BA76" s="52"/>
      <c r="BB76" s="52"/>
      <c r="BC76" s="52"/>
      <c r="BD76" s="52"/>
      <c r="BE76" s="52"/>
      <c r="BF76" s="52"/>
      <c r="BG76" s="52"/>
      <c r="BH76" s="48"/>
      <c r="BI76" s="48"/>
      <c r="BJ76" s="48"/>
      <c r="BK76" s="48"/>
      <c r="BL76" s="48"/>
      <c r="BM76" s="48"/>
      <c r="BN76" s="48"/>
      <c r="BO76" s="48"/>
      <c r="BP76" s="52"/>
      <c r="BQ76" s="52"/>
      <c r="BR76" s="52"/>
      <c r="BS76" s="52">
        <v>4</v>
      </c>
      <c r="BT76" s="52">
        <v>6</v>
      </c>
      <c r="BU76" s="52">
        <v>6</v>
      </c>
      <c r="BV76" s="52"/>
      <c r="BW76" s="52">
        <v>6</v>
      </c>
    </row>
    <row r="77" spans="1:75" ht="27.75" customHeight="1">
      <c r="A77" s="92" t="s">
        <v>40</v>
      </c>
      <c r="B77" s="35" t="s">
        <v>155</v>
      </c>
      <c r="C77" s="69">
        <f>SUM(C78:C81)</f>
        <v>0</v>
      </c>
      <c r="D77" s="69">
        <f aca="true" t="shared" si="34" ref="D77:BO77">SUM(D78:D81)</f>
        <v>0</v>
      </c>
      <c r="E77" s="69">
        <f t="shared" si="34"/>
        <v>60</v>
      </c>
      <c r="F77" s="69">
        <f t="shared" si="34"/>
        <v>0</v>
      </c>
      <c r="G77" s="69">
        <f t="shared" si="34"/>
        <v>60</v>
      </c>
      <c r="H77" s="69">
        <f t="shared" si="34"/>
        <v>33</v>
      </c>
      <c r="I77" s="69">
        <f t="shared" si="34"/>
        <v>16</v>
      </c>
      <c r="J77" s="69">
        <f t="shared" si="34"/>
        <v>17</v>
      </c>
      <c r="K77" s="69">
        <f t="shared" si="34"/>
        <v>29</v>
      </c>
      <c r="L77" s="69">
        <f t="shared" si="34"/>
        <v>0</v>
      </c>
      <c r="M77" s="69">
        <f t="shared" si="34"/>
        <v>0</v>
      </c>
      <c r="N77" s="69">
        <f t="shared" si="34"/>
        <v>0</v>
      </c>
      <c r="O77" s="69">
        <f t="shared" si="34"/>
        <v>0</v>
      </c>
      <c r="P77" s="69">
        <f t="shared" si="34"/>
        <v>0</v>
      </c>
      <c r="Q77" s="69">
        <f t="shared" si="34"/>
        <v>0</v>
      </c>
      <c r="R77" s="69">
        <f t="shared" si="34"/>
        <v>0</v>
      </c>
      <c r="S77" s="69">
        <f t="shared" si="34"/>
        <v>0</v>
      </c>
      <c r="T77" s="69">
        <f t="shared" si="34"/>
        <v>0</v>
      </c>
      <c r="U77" s="69">
        <f t="shared" si="34"/>
        <v>0</v>
      </c>
      <c r="V77" s="69">
        <f t="shared" si="34"/>
        <v>0</v>
      </c>
      <c r="W77" s="69">
        <f t="shared" si="34"/>
        <v>0</v>
      </c>
      <c r="X77" s="69">
        <f t="shared" si="34"/>
        <v>0</v>
      </c>
      <c r="Y77" s="69">
        <f t="shared" si="34"/>
        <v>0</v>
      </c>
      <c r="Z77" s="69">
        <f t="shared" si="34"/>
        <v>0</v>
      </c>
      <c r="AA77" s="69">
        <f t="shared" si="34"/>
        <v>0</v>
      </c>
      <c r="AB77" s="69">
        <f t="shared" si="34"/>
        <v>0</v>
      </c>
      <c r="AC77" s="69">
        <f t="shared" si="34"/>
        <v>0</v>
      </c>
      <c r="AD77" s="69">
        <f t="shared" si="34"/>
        <v>0</v>
      </c>
      <c r="AE77" s="69">
        <f t="shared" si="34"/>
        <v>0</v>
      </c>
      <c r="AF77" s="69">
        <f t="shared" si="34"/>
        <v>0</v>
      </c>
      <c r="AG77" s="69">
        <f t="shared" si="34"/>
        <v>0</v>
      </c>
      <c r="AH77" s="69">
        <f t="shared" si="34"/>
        <v>0</v>
      </c>
      <c r="AI77" s="69">
        <f t="shared" si="34"/>
        <v>0</v>
      </c>
      <c r="AJ77" s="69">
        <f t="shared" si="34"/>
        <v>0</v>
      </c>
      <c r="AK77" s="69">
        <f t="shared" si="34"/>
        <v>0</v>
      </c>
      <c r="AL77" s="69">
        <f t="shared" si="34"/>
        <v>0</v>
      </c>
      <c r="AM77" s="69">
        <f t="shared" si="34"/>
        <v>0</v>
      </c>
      <c r="AN77" s="69">
        <f t="shared" si="34"/>
        <v>0</v>
      </c>
      <c r="AO77" s="69">
        <f t="shared" si="34"/>
        <v>0</v>
      </c>
      <c r="AP77" s="69">
        <f t="shared" si="34"/>
        <v>0</v>
      </c>
      <c r="AQ77" s="69">
        <f t="shared" si="34"/>
        <v>0</v>
      </c>
      <c r="AR77" s="69">
        <f t="shared" si="34"/>
        <v>0</v>
      </c>
      <c r="AS77" s="69">
        <f t="shared" si="34"/>
        <v>0</v>
      </c>
      <c r="AT77" s="69">
        <f t="shared" si="34"/>
        <v>0</v>
      </c>
      <c r="AU77" s="69">
        <f t="shared" si="34"/>
        <v>0</v>
      </c>
      <c r="AV77" s="69">
        <f t="shared" si="34"/>
        <v>0</v>
      </c>
      <c r="AW77" s="69">
        <f t="shared" si="34"/>
        <v>0</v>
      </c>
      <c r="AX77" s="69">
        <f t="shared" si="34"/>
        <v>0</v>
      </c>
      <c r="AY77" s="69">
        <f t="shared" si="34"/>
        <v>0</v>
      </c>
      <c r="AZ77" s="69">
        <f t="shared" si="34"/>
        <v>0</v>
      </c>
      <c r="BA77" s="69">
        <f t="shared" si="34"/>
        <v>0</v>
      </c>
      <c r="BB77" s="69">
        <f t="shared" si="34"/>
        <v>0</v>
      </c>
      <c r="BC77" s="69">
        <f t="shared" si="34"/>
        <v>0</v>
      </c>
      <c r="BD77" s="69">
        <f t="shared" si="34"/>
        <v>0</v>
      </c>
      <c r="BE77" s="69">
        <f t="shared" si="34"/>
        <v>0</v>
      </c>
      <c r="BF77" s="69">
        <f t="shared" si="34"/>
        <v>0</v>
      </c>
      <c r="BG77" s="69">
        <f t="shared" si="34"/>
        <v>0</v>
      </c>
      <c r="BH77" s="69">
        <f t="shared" si="34"/>
        <v>0</v>
      </c>
      <c r="BI77" s="69">
        <f t="shared" si="34"/>
        <v>0</v>
      </c>
      <c r="BJ77" s="69">
        <f t="shared" si="34"/>
        <v>1</v>
      </c>
      <c r="BK77" s="69">
        <f t="shared" si="34"/>
        <v>0</v>
      </c>
      <c r="BL77" s="69">
        <f t="shared" si="34"/>
        <v>12</v>
      </c>
      <c r="BM77" s="69">
        <f t="shared" si="34"/>
        <v>7</v>
      </c>
      <c r="BN77" s="69">
        <f t="shared" si="34"/>
        <v>5</v>
      </c>
      <c r="BO77" s="69">
        <f t="shared" si="34"/>
        <v>12</v>
      </c>
      <c r="BP77" s="69">
        <f aca="true" t="shared" si="35" ref="BP77:BW77">SUM(BP78:BP81)</f>
        <v>0</v>
      </c>
      <c r="BQ77" s="69">
        <f t="shared" si="35"/>
        <v>0</v>
      </c>
      <c r="BR77" s="69">
        <f t="shared" si="35"/>
        <v>3</v>
      </c>
      <c r="BS77" s="69">
        <f t="shared" si="35"/>
        <v>0</v>
      </c>
      <c r="BT77" s="69">
        <f t="shared" si="35"/>
        <v>21</v>
      </c>
      <c r="BU77" s="69">
        <f t="shared" si="35"/>
        <v>12</v>
      </c>
      <c r="BV77" s="69">
        <f t="shared" si="35"/>
        <v>9</v>
      </c>
      <c r="BW77" s="69">
        <f t="shared" si="35"/>
        <v>17</v>
      </c>
    </row>
    <row r="78" spans="1:75" s="26" customFormat="1" ht="27.75" customHeight="1">
      <c r="A78" s="11" t="s">
        <v>95</v>
      </c>
      <c r="B78" s="79" t="s">
        <v>152</v>
      </c>
      <c r="C78" s="9"/>
      <c r="D78" s="9"/>
      <c r="E78" s="9">
        <v>30</v>
      </c>
      <c r="F78" s="9"/>
      <c r="G78" s="9">
        <f>SUM(C78:F78)</f>
        <v>30</v>
      </c>
      <c r="H78" s="9">
        <v>4</v>
      </c>
      <c r="I78" s="9">
        <v>2</v>
      </c>
      <c r="J78" s="9">
        <v>2</v>
      </c>
      <c r="K78" s="9"/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3"/>
      <c r="BK78" s="23"/>
      <c r="BL78" s="29"/>
      <c r="BM78" s="23"/>
      <c r="BN78" s="23"/>
      <c r="BO78" s="23"/>
      <c r="BP78" s="20"/>
      <c r="BQ78" s="20"/>
      <c r="BR78" s="20">
        <v>2</v>
      </c>
      <c r="BS78" s="20"/>
      <c r="BT78" s="20">
        <v>4</v>
      </c>
      <c r="BU78" s="20">
        <v>2</v>
      </c>
      <c r="BV78" s="20">
        <v>2</v>
      </c>
      <c r="BW78" s="20"/>
    </row>
    <row r="79" spans="1:75" s="26" customFormat="1" ht="27.75" customHeight="1">
      <c r="A79" s="11" t="s">
        <v>96</v>
      </c>
      <c r="B79" s="79" t="s">
        <v>145</v>
      </c>
      <c r="C79" s="9"/>
      <c r="D79" s="9"/>
      <c r="E79" s="9">
        <v>15</v>
      </c>
      <c r="F79" s="9"/>
      <c r="G79" s="9">
        <f>SUM(C79:F79)</f>
        <v>15</v>
      </c>
      <c r="H79" s="9">
        <v>2</v>
      </c>
      <c r="I79" s="9">
        <v>1</v>
      </c>
      <c r="J79" s="9">
        <v>1</v>
      </c>
      <c r="K79" s="9">
        <v>2</v>
      </c>
      <c r="L79" s="23"/>
      <c r="M79" s="23"/>
      <c r="N79" s="23"/>
      <c r="O79" s="23"/>
      <c r="P79" s="23"/>
      <c r="Q79" s="23"/>
      <c r="R79" s="23"/>
      <c r="S79" s="23"/>
      <c r="T79" s="20"/>
      <c r="U79" s="20"/>
      <c r="V79" s="20"/>
      <c r="W79" s="20"/>
      <c r="X79" s="20"/>
      <c r="Y79" s="20"/>
      <c r="Z79" s="20"/>
      <c r="AA79" s="20"/>
      <c r="AB79" s="23"/>
      <c r="AC79" s="23"/>
      <c r="AD79" s="23"/>
      <c r="AE79" s="23"/>
      <c r="AF79" s="23"/>
      <c r="AG79" s="23"/>
      <c r="AH79" s="23"/>
      <c r="AI79" s="23"/>
      <c r="AJ79" s="20"/>
      <c r="AK79" s="20"/>
      <c r="AL79" s="20"/>
      <c r="AM79" s="20"/>
      <c r="AN79" s="20"/>
      <c r="AO79" s="20"/>
      <c r="AP79" s="20"/>
      <c r="AQ79" s="20"/>
      <c r="AR79" s="23"/>
      <c r="AS79" s="23"/>
      <c r="AT79" s="23"/>
      <c r="AU79" s="23"/>
      <c r="AV79" s="23"/>
      <c r="AW79" s="23"/>
      <c r="AX79" s="23"/>
      <c r="AY79" s="23"/>
      <c r="AZ79" s="20"/>
      <c r="BA79" s="20"/>
      <c r="BB79" s="20"/>
      <c r="BC79" s="20"/>
      <c r="BD79" s="20"/>
      <c r="BE79" s="20"/>
      <c r="BF79" s="20"/>
      <c r="BG79" s="20"/>
      <c r="BH79" s="23"/>
      <c r="BI79" s="23"/>
      <c r="BJ79" s="23"/>
      <c r="BK79" s="30"/>
      <c r="BL79" s="29"/>
      <c r="BM79" s="23"/>
      <c r="BN79" s="23"/>
      <c r="BO79" s="23"/>
      <c r="BP79" s="20"/>
      <c r="BQ79" s="20"/>
      <c r="BR79" s="20">
        <v>1</v>
      </c>
      <c r="BS79" s="20"/>
      <c r="BT79" s="20">
        <v>2</v>
      </c>
      <c r="BU79" s="20">
        <v>1</v>
      </c>
      <c r="BV79" s="20">
        <v>1</v>
      </c>
      <c r="BW79" s="20">
        <v>2</v>
      </c>
    </row>
    <row r="80" spans="1:75" s="26" customFormat="1" ht="27.75" customHeight="1">
      <c r="A80" s="11" t="s">
        <v>160</v>
      </c>
      <c r="B80" s="79" t="s">
        <v>144</v>
      </c>
      <c r="C80" s="9"/>
      <c r="D80" s="9"/>
      <c r="E80" s="9">
        <v>15</v>
      </c>
      <c r="F80" s="9"/>
      <c r="G80" s="9">
        <v>15</v>
      </c>
      <c r="H80" s="9">
        <v>2</v>
      </c>
      <c r="I80" s="9">
        <v>1</v>
      </c>
      <c r="J80" s="9">
        <v>1</v>
      </c>
      <c r="K80" s="9">
        <v>2</v>
      </c>
      <c r="L80" s="23"/>
      <c r="M80" s="23"/>
      <c r="N80" s="23"/>
      <c r="O80" s="23"/>
      <c r="P80" s="23"/>
      <c r="Q80" s="23"/>
      <c r="R80" s="23"/>
      <c r="S80" s="23"/>
      <c r="T80" s="20"/>
      <c r="U80" s="20"/>
      <c r="V80" s="20"/>
      <c r="W80" s="20"/>
      <c r="X80" s="20"/>
      <c r="Y80" s="20"/>
      <c r="Z80" s="20"/>
      <c r="AA80" s="20"/>
      <c r="AB80" s="23"/>
      <c r="AC80" s="23"/>
      <c r="AD80" s="23"/>
      <c r="AE80" s="23"/>
      <c r="AF80" s="23"/>
      <c r="AG80" s="23"/>
      <c r="AH80" s="23"/>
      <c r="AI80" s="23"/>
      <c r="AJ80" s="20"/>
      <c r="AK80" s="20"/>
      <c r="AL80" s="20"/>
      <c r="AM80" s="20"/>
      <c r="AN80" s="20"/>
      <c r="AO80" s="20"/>
      <c r="AP80" s="20"/>
      <c r="AQ80" s="20"/>
      <c r="AR80" s="23"/>
      <c r="AS80" s="23"/>
      <c r="AT80" s="23"/>
      <c r="AU80" s="23"/>
      <c r="AV80" s="23"/>
      <c r="AW80" s="23"/>
      <c r="AX80" s="23"/>
      <c r="AY80" s="23"/>
      <c r="AZ80" s="20"/>
      <c r="BA80" s="20"/>
      <c r="BB80" s="20"/>
      <c r="BC80" s="20"/>
      <c r="BD80" s="20"/>
      <c r="BE80" s="20"/>
      <c r="BF80" s="20"/>
      <c r="BG80" s="20"/>
      <c r="BH80" s="23"/>
      <c r="BI80" s="23"/>
      <c r="BJ80" s="29">
        <v>1</v>
      </c>
      <c r="BK80" s="30"/>
      <c r="BL80" s="70">
        <v>2</v>
      </c>
      <c r="BM80" s="23">
        <v>1</v>
      </c>
      <c r="BN80" s="23">
        <v>1</v>
      </c>
      <c r="BO80" s="23">
        <v>2</v>
      </c>
      <c r="BP80" s="20"/>
      <c r="BQ80" s="20"/>
      <c r="BR80" s="20"/>
      <c r="BS80" s="20"/>
      <c r="BT80" s="20"/>
      <c r="BU80" s="20"/>
      <c r="BV80" s="20"/>
      <c r="BW80" s="20"/>
    </row>
    <row r="81" spans="1:75" s="26" customFormat="1" ht="27.75" customHeight="1">
      <c r="A81" s="11" t="s">
        <v>97</v>
      </c>
      <c r="B81" s="79" t="s">
        <v>146</v>
      </c>
      <c r="C81" s="9"/>
      <c r="D81" s="9"/>
      <c r="E81" s="9"/>
      <c r="F81" s="9"/>
      <c r="G81" s="9"/>
      <c r="H81" s="9">
        <v>25</v>
      </c>
      <c r="I81" s="9">
        <v>12</v>
      </c>
      <c r="J81" s="9">
        <v>13</v>
      </c>
      <c r="K81" s="9">
        <v>25</v>
      </c>
      <c r="L81" s="23"/>
      <c r="M81" s="23"/>
      <c r="N81" s="23"/>
      <c r="O81" s="23"/>
      <c r="P81" s="23"/>
      <c r="Q81" s="23"/>
      <c r="R81" s="23"/>
      <c r="S81" s="23"/>
      <c r="T81" s="20"/>
      <c r="U81" s="20"/>
      <c r="V81" s="20"/>
      <c r="W81" s="20"/>
      <c r="X81" s="20"/>
      <c r="Y81" s="20"/>
      <c r="Z81" s="20"/>
      <c r="AA81" s="20"/>
      <c r="AB81" s="23"/>
      <c r="AC81" s="23"/>
      <c r="AD81" s="23"/>
      <c r="AE81" s="23"/>
      <c r="AF81" s="23"/>
      <c r="AG81" s="23"/>
      <c r="AH81" s="23"/>
      <c r="AI81" s="23"/>
      <c r="AJ81" s="20"/>
      <c r="AK81" s="20"/>
      <c r="AL81" s="20"/>
      <c r="AM81" s="20"/>
      <c r="AN81" s="20"/>
      <c r="AO81" s="20"/>
      <c r="AP81" s="20"/>
      <c r="AQ81" s="20"/>
      <c r="AR81" s="23"/>
      <c r="AS81" s="23"/>
      <c r="AT81" s="23"/>
      <c r="AU81" s="23"/>
      <c r="AV81" s="23"/>
      <c r="AW81" s="23"/>
      <c r="AX81" s="23"/>
      <c r="AY81" s="23"/>
      <c r="AZ81" s="20"/>
      <c r="BA81" s="20"/>
      <c r="BB81" s="20"/>
      <c r="BC81" s="20"/>
      <c r="BD81" s="20"/>
      <c r="BE81" s="20"/>
      <c r="BF81" s="20"/>
      <c r="BG81" s="20"/>
      <c r="BH81" s="23"/>
      <c r="BI81" s="23"/>
      <c r="BJ81" s="29"/>
      <c r="BK81" s="23"/>
      <c r="BL81" s="70">
        <v>10</v>
      </c>
      <c r="BM81" s="23">
        <v>6</v>
      </c>
      <c r="BN81" s="23">
        <v>4</v>
      </c>
      <c r="BO81" s="23">
        <v>10</v>
      </c>
      <c r="BP81" s="20"/>
      <c r="BQ81" s="20"/>
      <c r="BR81" s="20"/>
      <c r="BS81" s="20"/>
      <c r="BT81" s="20">
        <v>15</v>
      </c>
      <c r="BU81" s="20">
        <v>9</v>
      </c>
      <c r="BV81" s="20">
        <v>6</v>
      </c>
      <c r="BW81" s="20">
        <v>15</v>
      </c>
    </row>
    <row r="82" spans="1:75" ht="27.75" customHeight="1">
      <c r="A82" s="158" t="s">
        <v>150</v>
      </c>
      <c r="B82" s="158"/>
      <c r="C82" s="4">
        <f aca="true" t="shared" si="36" ref="C82:K82">C5+C10+C18+C24+C28+C37+C46+C56+C66+C70+C77+C74</f>
        <v>1095</v>
      </c>
      <c r="D82" s="4">
        <f t="shared" si="36"/>
        <v>855</v>
      </c>
      <c r="E82" s="4">
        <f t="shared" si="36"/>
        <v>450</v>
      </c>
      <c r="F82" s="62">
        <f t="shared" si="36"/>
        <v>120</v>
      </c>
      <c r="G82" s="63">
        <f t="shared" si="36"/>
        <v>2490</v>
      </c>
      <c r="H82" s="64">
        <f t="shared" si="36"/>
        <v>241</v>
      </c>
      <c r="I82" s="148">
        <f t="shared" si="36"/>
        <v>120</v>
      </c>
      <c r="J82" s="159">
        <v>121</v>
      </c>
      <c r="K82" s="144">
        <f t="shared" si="36"/>
        <v>84</v>
      </c>
      <c r="L82" s="4">
        <f aca="true" t="shared" si="37" ref="L82:BD82">L5+L10+L18+L24+L28+L37+L46+L56+L66+L70+L77</f>
        <v>8</v>
      </c>
      <c r="M82" s="4">
        <f t="shared" si="37"/>
        <v>17</v>
      </c>
      <c r="N82" s="4">
        <f t="shared" si="37"/>
        <v>0</v>
      </c>
      <c r="O82" s="4">
        <f t="shared" si="37"/>
        <v>0</v>
      </c>
      <c r="P82" s="135">
        <f t="shared" si="37"/>
        <v>30</v>
      </c>
      <c r="Q82" s="129">
        <f t="shared" si="37"/>
        <v>14</v>
      </c>
      <c r="R82" s="129">
        <f t="shared" si="37"/>
        <v>16</v>
      </c>
      <c r="S82" s="129">
        <f t="shared" si="37"/>
        <v>2</v>
      </c>
      <c r="T82" s="4">
        <f t="shared" si="37"/>
        <v>17</v>
      </c>
      <c r="U82" s="4">
        <f t="shared" si="37"/>
        <v>11</v>
      </c>
      <c r="V82" s="4">
        <f t="shared" si="37"/>
        <v>2</v>
      </c>
      <c r="W82" s="4">
        <f t="shared" si="37"/>
        <v>0</v>
      </c>
      <c r="X82" s="135">
        <f t="shared" si="37"/>
        <v>30</v>
      </c>
      <c r="Y82" s="129">
        <f t="shared" si="37"/>
        <v>15.5</v>
      </c>
      <c r="Z82" s="129">
        <f t="shared" si="37"/>
        <v>14.5</v>
      </c>
      <c r="AA82" s="129">
        <f t="shared" si="37"/>
        <v>0</v>
      </c>
      <c r="AB82" s="4">
        <f t="shared" si="37"/>
        <v>12</v>
      </c>
      <c r="AC82" s="4">
        <f t="shared" si="37"/>
        <v>8</v>
      </c>
      <c r="AD82" s="4">
        <f t="shared" si="37"/>
        <v>8</v>
      </c>
      <c r="AE82" s="4">
        <f t="shared" si="37"/>
        <v>2</v>
      </c>
      <c r="AF82" s="135">
        <f t="shared" si="37"/>
        <v>31</v>
      </c>
      <c r="AG82" s="129">
        <f t="shared" si="37"/>
        <v>14.5</v>
      </c>
      <c r="AH82" s="129">
        <f t="shared" si="37"/>
        <v>16.5</v>
      </c>
      <c r="AI82" s="129">
        <f t="shared" si="37"/>
        <v>2</v>
      </c>
      <c r="AJ82" s="4">
        <f t="shared" si="37"/>
        <v>7</v>
      </c>
      <c r="AK82" s="4">
        <f t="shared" si="37"/>
        <v>7</v>
      </c>
      <c r="AL82" s="4">
        <f t="shared" si="37"/>
        <v>6</v>
      </c>
      <c r="AM82" s="4">
        <f t="shared" si="37"/>
        <v>0</v>
      </c>
      <c r="AN82" s="135">
        <f t="shared" si="37"/>
        <v>29</v>
      </c>
      <c r="AO82" s="129">
        <f t="shared" si="37"/>
        <v>12</v>
      </c>
      <c r="AP82" s="129">
        <f t="shared" si="37"/>
        <v>17</v>
      </c>
      <c r="AQ82" s="129">
        <f t="shared" si="37"/>
        <v>4</v>
      </c>
      <c r="AR82" s="4">
        <f t="shared" si="37"/>
        <v>16</v>
      </c>
      <c r="AS82" s="4">
        <f t="shared" si="37"/>
        <v>7</v>
      </c>
      <c r="AT82" s="4">
        <f t="shared" si="37"/>
        <v>6</v>
      </c>
      <c r="AU82" s="4">
        <f t="shared" si="37"/>
        <v>2</v>
      </c>
      <c r="AV82" s="135">
        <f t="shared" si="37"/>
        <v>31</v>
      </c>
      <c r="AW82" s="129">
        <f t="shared" si="37"/>
        <v>15</v>
      </c>
      <c r="AX82" s="129">
        <f t="shared" si="37"/>
        <v>16</v>
      </c>
      <c r="AY82" s="129">
        <f t="shared" si="37"/>
        <v>6</v>
      </c>
      <c r="AZ82" s="4">
        <f t="shared" si="37"/>
        <v>9</v>
      </c>
      <c r="BA82" s="4">
        <f t="shared" si="37"/>
        <v>5</v>
      </c>
      <c r="BB82" s="4">
        <f t="shared" si="37"/>
        <v>2</v>
      </c>
      <c r="BC82" s="4">
        <f t="shared" si="37"/>
        <v>2</v>
      </c>
      <c r="BD82" s="135">
        <f t="shared" si="37"/>
        <v>30</v>
      </c>
      <c r="BE82" s="129">
        <f>BE5+BE10+BE18+BE24+BE28+BE37+BE46+BE56+BE66+BE70+BE77+BE74</f>
        <v>14.5</v>
      </c>
      <c r="BF82" s="129">
        <f>BF5+BF10+BF18+BF24+BF28+BF37+BF46+BF56+BF66+BF70+BF77</f>
        <v>15.5</v>
      </c>
      <c r="BG82" s="129">
        <f>BG5+BG10+BG18+BG24+BG28+BG37+BG46+BG56+BG66+BG70+BG77</f>
        <v>19</v>
      </c>
      <c r="BH82" s="4">
        <f>BH5+BH10+BH18+BH24+BH28+BH37+BH46+BH56+BH66+BH70+BH77</f>
        <v>4</v>
      </c>
      <c r="BI82" s="4">
        <f>BI5+BI10+BI18+BI24+BI28+BI37+BI46+BI56+BI66+BI70+BI77</f>
        <v>0</v>
      </c>
      <c r="BJ82" s="4">
        <f>BJ5+BJ10+BJ18+BJ24+BJ28+BJ37+BJ46+BJ56+BJ66+BJ70+BJ77</f>
        <v>3</v>
      </c>
      <c r="BK82" s="71">
        <f>BK5+BK10+BK18+BK24+BK28+BK37+BK46+BK56+BK66+BK70+BK77+BK74</f>
        <v>2</v>
      </c>
      <c r="BL82" s="135">
        <f>BL5+BL10+BL18+BL24+BL28+BL37+BL46+BL56+BL66+BL70+BL77+BL74</f>
        <v>30</v>
      </c>
      <c r="BM82" s="129">
        <f>BM5+BM10+BM18+BM24+BM28+BM37+BM46+BM56+BM66+BM70+BM77+BM74</f>
        <v>19</v>
      </c>
      <c r="BN82" s="129">
        <f>BN5+BN10+BN18+BN24+BN28+BN37+BN46+BN56+BN66+BN70+BN77+BN74</f>
        <v>11</v>
      </c>
      <c r="BO82" s="129">
        <f>BO5+BO10+BO18+BO24+BO28+BO37+BO46+BO56+BO66+BO70+BO77+BO74</f>
        <v>30</v>
      </c>
      <c r="BP82" s="4">
        <f>BP5+BP10+BP18+BP24+BP28+BP37+BP46+BP56+BP66+BP70+BP77</f>
        <v>1</v>
      </c>
      <c r="BQ82" s="4">
        <f>BQ5+BQ10+BQ18+BQ24+BQ28+BQ37+BQ46+BQ56+BQ66+BQ70+BQ77</f>
        <v>1</v>
      </c>
      <c r="BR82" s="4">
        <f>BR5+BR10+BR18+BR24+BR28+BR37+BR46+BR56+BR66+BR70+BR77</f>
        <v>3</v>
      </c>
      <c r="BS82" s="4">
        <f>BS5+BS10+BS18+BS24+BS28+BS37+BS46+BS56+BS66+BS70+BS77</f>
        <v>0</v>
      </c>
      <c r="BT82" s="135">
        <f>BT5+BT10+BT18+BT24+BT28+BT37+BT46+BT56+BT66+BT70+BT77+BT74</f>
        <v>30</v>
      </c>
      <c r="BU82" s="129">
        <f>BU5+BU10+BU18+BU24+BU28+BU37+BU46+BU56+BU66+BU70+BU77+BU74</f>
        <v>19</v>
      </c>
      <c r="BV82" s="129">
        <f>BV5+BV10+BV18+BV24+BV28+BV37+BV46+BV56+BV66+BV70+BV77</f>
        <v>11</v>
      </c>
      <c r="BW82" s="129">
        <f>BW5+BW10+BW18+BW24+BW28+BW37+BW46+BW56+BW66+BW70+BW77</f>
        <v>17</v>
      </c>
    </row>
    <row r="83" spans="1:75" ht="27.75" customHeight="1">
      <c r="A83" s="158"/>
      <c r="B83" s="158"/>
      <c r="C83" s="146">
        <f>C82+D82+E82+F82</f>
        <v>2520</v>
      </c>
      <c r="D83" s="146"/>
      <c r="E83" s="146"/>
      <c r="F83" s="147"/>
      <c r="G83" s="88"/>
      <c r="H83" s="89"/>
      <c r="I83" s="149"/>
      <c r="J83" s="145"/>
      <c r="K83" s="145"/>
      <c r="L83" s="138">
        <f>L82+M82+N82+O82</f>
        <v>25</v>
      </c>
      <c r="M83" s="138"/>
      <c r="N83" s="138"/>
      <c r="O83" s="138"/>
      <c r="P83" s="136" t="e">
        <f>P6+P11+P19+#REF!+P29+P38+P47+P57+P67+P71+P78</f>
        <v>#REF!</v>
      </c>
      <c r="Q83" s="130" t="e">
        <f>Q6+Q11+Q19+#REF!+Q29+Q38+Q47+Q57+Q67+Q71+Q78</f>
        <v>#REF!</v>
      </c>
      <c r="R83" s="130" t="e">
        <f>R6+R11+R19+#REF!+R29+R38+R47+R57+R67+R71+R78</f>
        <v>#REF!</v>
      </c>
      <c r="S83" s="130" t="e">
        <f>S6+S11+S19+#REF!+S29+S38+S47+S57+S67+S71+S78</f>
        <v>#REF!</v>
      </c>
      <c r="T83" s="138">
        <f>T82+U82+V82+W82</f>
        <v>30</v>
      </c>
      <c r="U83" s="138"/>
      <c r="V83" s="138"/>
      <c r="W83" s="138"/>
      <c r="X83" s="136" t="e">
        <f>X6+X11+X19+#REF!+X29+X38+X47+X57+X67+X71+X78</f>
        <v>#REF!</v>
      </c>
      <c r="Y83" s="130" t="e">
        <f>Y6+Y11+Y19+#REF!+Y29+Y38+Y47+Y57+Y67+Y71+Y78</f>
        <v>#REF!</v>
      </c>
      <c r="Z83" s="130" t="e">
        <f>Z6+Z11+Z19+#REF!+Z29+Z38+Z47+Z57+Z67+Z71+Z78</f>
        <v>#REF!</v>
      </c>
      <c r="AA83" s="130" t="e">
        <f>AA6+AA11+AA19+#REF!+AA29+AA38+AA47+AA57+AA67+AA71+AA78</f>
        <v>#REF!</v>
      </c>
      <c r="AB83" s="138">
        <f>AB82+AC82+AD82+AE82</f>
        <v>30</v>
      </c>
      <c r="AC83" s="138"/>
      <c r="AD83" s="138"/>
      <c r="AE83" s="138"/>
      <c r="AF83" s="136" t="e">
        <f>AF6+AF11+AF19+#REF!+AF29+AF38+AF47+AF57+AF67+AF71+AF78</f>
        <v>#REF!</v>
      </c>
      <c r="AG83" s="130" t="e">
        <f>AG6+AG11+AG19+#REF!+AG29+AG38+AG47+AG57+AG67+AG71+AG78</f>
        <v>#REF!</v>
      </c>
      <c r="AH83" s="130" t="e">
        <f>AH6+AH11+AH19+#REF!+AH29+AH38+AH47+AH57+AH67+AH71+AH78</f>
        <v>#REF!</v>
      </c>
      <c r="AI83" s="130" t="e">
        <f>AI6+AI11+AI19+#REF!+AI29+AI38+AI47+AI57+AI67+AI71+AI78</f>
        <v>#REF!</v>
      </c>
      <c r="AJ83" s="138">
        <f>AJ82+AK82+AL82+AM82</f>
        <v>20</v>
      </c>
      <c r="AK83" s="138"/>
      <c r="AL83" s="138"/>
      <c r="AM83" s="138"/>
      <c r="AN83" s="136" t="e">
        <f>AN6+AN11+AN19+#REF!+AN29+AN38+AN47+AN57+AN67+AN71+AN78</f>
        <v>#REF!</v>
      </c>
      <c r="AO83" s="130" t="e">
        <f>AO6+AO11+AO19+#REF!+AO29+AO38+AO47+AO57+AO67+AO71+AO78</f>
        <v>#REF!</v>
      </c>
      <c r="AP83" s="130" t="e">
        <f>AP6+AP11+AP19+#REF!+AP29+AP38+AP47+AP57+AP67+AP71+AP78</f>
        <v>#REF!</v>
      </c>
      <c r="AQ83" s="130" t="e">
        <f>AQ6+AQ11+AQ19+#REF!+AQ29+AQ38+AQ47+AQ57+AQ67+AQ71+AQ78</f>
        <v>#REF!</v>
      </c>
      <c r="AR83" s="138">
        <f>AR82+AS82+AT82+AU82</f>
        <v>31</v>
      </c>
      <c r="AS83" s="138"/>
      <c r="AT83" s="138"/>
      <c r="AU83" s="138"/>
      <c r="AV83" s="136" t="e">
        <f>AV6+AV11+AV19+#REF!+AV29+AV38+AV47+AV57+AV67+AV71+AV78</f>
        <v>#REF!</v>
      </c>
      <c r="AW83" s="130" t="e">
        <f>AW6+AW11+AW19+#REF!+AW29+AW38+AW47+AW57+AW67+AW71+AW78</f>
        <v>#REF!</v>
      </c>
      <c r="AX83" s="130" t="e">
        <f>AX6+AX11+AX19+#REF!+AX29+AX38+AX47+AX57+AX67+AX71+AX78</f>
        <v>#REF!</v>
      </c>
      <c r="AY83" s="130" t="e">
        <f>AY6+AY11+AY19+#REF!+AY29+AY38+AY47+AY57+AY67+AY71+AY78</f>
        <v>#REF!</v>
      </c>
      <c r="AZ83" s="138">
        <f>AZ82+BA82+BB82+BC82</f>
        <v>18</v>
      </c>
      <c r="BA83" s="138"/>
      <c r="BB83" s="138"/>
      <c r="BC83" s="138"/>
      <c r="BD83" s="136" t="e">
        <f>BD6+BD11+BD19+#REF!+BD29+BD38+BD47+BD57+BT67+BD71+BD78</f>
        <v>#REF!</v>
      </c>
      <c r="BE83" s="130" t="e">
        <f>BE6+BE11+BE19+#REF!+BE29+BE38+BE47+BE57+BU67+BE71+BE78</f>
        <v>#REF!</v>
      </c>
      <c r="BF83" s="130" t="e">
        <f>BF6+BF11+BF19+#REF!+BF29+BF38+BF47+BF57+BV67+BF71+BF78</f>
        <v>#REF!</v>
      </c>
      <c r="BG83" s="130" t="e">
        <f>BG6+BG11+BG19+#REF!+BG29+BG38+BG47+BG57+BW67+BG71+BG78</f>
        <v>#REF!</v>
      </c>
      <c r="BH83" s="138">
        <f>BH82+BI82+BJ82+BK82</f>
        <v>9</v>
      </c>
      <c r="BI83" s="138"/>
      <c r="BJ83" s="138"/>
      <c r="BK83" s="138"/>
      <c r="BL83" s="136" t="e">
        <f>BL6+BL11+BL19+#REF!+BL29+BL38+BL47+BL57+BL67+BL71+BL78</f>
        <v>#REF!</v>
      </c>
      <c r="BM83" s="130" t="e">
        <f>BM6+BM11+BM19+#REF!+BM29+BM38+BM47+BM57+BM67+BM71+BM78</f>
        <v>#REF!</v>
      </c>
      <c r="BN83" s="130" t="e">
        <f>BN6+BN11+BN19+#REF!+BN29+BN38+BN47+BN57+BN67+BN71+BN78</f>
        <v>#REF!</v>
      </c>
      <c r="BO83" s="130" t="e">
        <f>BO6+BO11+BO19+#REF!+BO29+BO38+BO47+BO57+BO67+BO71+BO78</f>
        <v>#REF!</v>
      </c>
      <c r="BP83" s="138">
        <f>BP82+BQ82+BR82+BS82</f>
        <v>5</v>
      </c>
      <c r="BQ83" s="138"/>
      <c r="BR83" s="138"/>
      <c r="BS83" s="138"/>
      <c r="BT83" s="136" t="e">
        <f>BT6+BT11+BT19+#REF!+BT29+BT38+BT47+BT57+BT67+BT71+BT78</f>
        <v>#REF!</v>
      </c>
      <c r="BU83" s="130" t="e">
        <f>BU6+BU11+BU19+#REF!+BU29+BU38+BU47+BU57+#REF!+BU71+BU78</f>
        <v>#REF!</v>
      </c>
      <c r="BV83" s="130" t="e">
        <f>BV6+BV11+BV19+#REF!+BV29+BV38+BV47+BV57+#REF!+BV71+BV78</f>
        <v>#REF!</v>
      </c>
      <c r="BW83" s="130" t="e">
        <f>BW6+BW11+BW19+#REF!+BW29+BW38+BW47+BW57+#REF!+BW71+BW78</f>
        <v>#REF!</v>
      </c>
    </row>
    <row r="84" spans="1:75" ht="27.75" customHeight="1">
      <c r="A84" s="152" t="s">
        <v>21</v>
      </c>
      <c r="B84" s="153"/>
      <c r="C84" s="153"/>
      <c r="D84" s="153"/>
      <c r="E84" s="153"/>
      <c r="F84" s="153"/>
      <c r="G84" s="154"/>
      <c r="H84" s="154"/>
      <c r="I84" s="153"/>
      <c r="J84" s="153"/>
      <c r="K84" s="155"/>
      <c r="L84" s="126" t="s">
        <v>98</v>
      </c>
      <c r="M84" s="127"/>
      <c r="N84" s="127"/>
      <c r="O84" s="128"/>
      <c r="P84" s="137" t="e">
        <f>#REF!+P12+P20+P25+P30+P39+P48+P58+P68+P72+P79</f>
        <v>#REF!</v>
      </c>
      <c r="Q84" s="131" t="e">
        <f>#REF!+Q12+Q20+Q25+Q30+Q39+Q48+Q58+Q68+Q72+Q79</f>
        <v>#REF!</v>
      </c>
      <c r="R84" s="131" t="e">
        <f>#REF!+R12+R20+R25+R30+R39+R48+R58+R68+R72+R79</f>
        <v>#REF!</v>
      </c>
      <c r="S84" s="131" t="e">
        <f>#REF!+S12+S20+S25+S30+S39+S48+S58+S68+S72+S79</f>
        <v>#REF!</v>
      </c>
      <c r="T84" s="126" t="s">
        <v>98</v>
      </c>
      <c r="U84" s="127"/>
      <c r="V84" s="127"/>
      <c r="W84" s="128"/>
      <c r="X84" s="137" t="e">
        <f>#REF!+X12+X20+X25+X30+X39+X48+X58+X68+X72+X79</f>
        <v>#REF!</v>
      </c>
      <c r="Y84" s="131" t="e">
        <f>#REF!+Y12+Y20+Y25+Y30+Y39+Y48+Y58+Y68+Y72+Y79</f>
        <v>#REF!</v>
      </c>
      <c r="Z84" s="131" t="e">
        <f>#REF!+Z12+Z20+Z25+Z30+Z39+Z48+Z58+Z68+Z72+Z79</f>
        <v>#REF!</v>
      </c>
      <c r="AA84" s="131" t="e">
        <f>#REF!+AA12+AA20+AA25+AA30+AA39+AA48+AA58+AA68+AA72+AA79</f>
        <v>#REF!</v>
      </c>
      <c r="AB84" s="126" t="s">
        <v>98</v>
      </c>
      <c r="AC84" s="127"/>
      <c r="AD84" s="127"/>
      <c r="AE84" s="128"/>
      <c r="AF84" s="137" t="e">
        <f>#REF!+AF12+AF20+AF25+AF30+AF39+#REF!+AF58+AF68+AF72+AF79</f>
        <v>#REF!</v>
      </c>
      <c r="AG84" s="131" t="e">
        <f>#REF!+AG12+AG20+AG25+AG30+AG39+#REF!+AG58+AG68+AG72+AG79</f>
        <v>#REF!</v>
      </c>
      <c r="AH84" s="131" t="e">
        <f>#REF!+AH12+AH20+AH25+AH30+AH39+#REF!+AH58+AH68+AH72+AH79</f>
        <v>#REF!</v>
      </c>
      <c r="AI84" s="131" t="e">
        <f>#REF!+AI12+AI20+AI25+AI30+AI39+#REF!+AI58+AI68+AI72+AI79</f>
        <v>#REF!</v>
      </c>
      <c r="AJ84" s="126" t="s">
        <v>98</v>
      </c>
      <c r="AK84" s="127"/>
      <c r="AL84" s="127"/>
      <c r="AM84" s="128"/>
      <c r="AN84" s="137" t="e">
        <f>#REF!+AN12+AV20+AN25+AN30+AN39+AN48+AN58+AN68+AN72+AN79</f>
        <v>#REF!</v>
      </c>
      <c r="AO84" s="131" t="e">
        <f>#REF!+AO12+AW20+AO25+AO30+AO39+AO48+AO58+AO68+AO72+AO79</f>
        <v>#REF!</v>
      </c>
      <c r="AP84" s="131" t="e">
        <f>#REF!+AP12+AX20+AP25+AP30+AP39+AP48+AP58+AP68+AP72+AP79</f>
        <v>#REF!</v>
      </c>
      <c r="AQ84" s="131" t="e">
        <f>#REF!+AQ12+AY20+AQ25+AQ30+AQ39+AQ48+AQ58+AQ68+AQ72+AQ79</f>
        <v>#REF!</v>
      </c>
      <c r="AR84" s="126" t="s">
        <v>98</v>
      </c>
      <c r="AS84" s="127"/>
      <c r="AT84" s="127"/>
      <c r="AU84" s="128"/>
      <c r="AV84" s="137" t="e">
        <f>#REF!+AV12+#REF!+AV25+AV30+AV39+AF48+AV58+AV68+AV72+AV79</f>
        <v>#REF!</v>
      </c>
      <c r="AW84" s="131" t="e">
        <f>#REF!+AW12+#REF!+AW25+AW30+AW39+AG48+AW58+AW68+AW72+AW79</f>
        <v>#REF!</v>
      </c>
      <c r="AX84" s="131" t="e">
        <f>#REF!+AX12+#REF!+AX25+AX30+AX39+AH48+AX58+AX68+AX72+AX79</f>
        <v>#REF!</v>
      </c>
      <c r="AY84" s="131" t="e">
        <f>#REF!+AY12+#REF!+AY25+AY30+AY39+AI48+AY58+AY68+AY72+AY79</f>
        <v>#REF!</v>
      </c>
      <c r="AZ84" s="126" t="s">
        <v>98</v>
      </c>
      <c r="BA84" s="127"/>
      <c r="BB84" s="127"/>
      <c r="BC84" s="128"/>
      <c r="BD84" s="137" t="e">
        <f>#REF!+BD12+BD20+BD25+BD30+BD39+BD48+BD58+BD68+BD72+BD79</f>
        <v>#REF!</v>
      </c>
      <c r="BE84" s="131" t="e">
        <f>#REF!+BE12+BE20+BE25+BE30+BE39+BE48+BE58+BE68+BE72+BE79</f>
        <v>#REF!</v>
      </c>
      <c r="BF84" s="131" t="e">
        <f>#REF!+BF12+BF20+BF25+BF30+BF39+BF48+BF58+BF68+BF72+BF79</f>
        <v>#REF!</v>
      </c>
      <c r="BG84" s="131" t="e">
        <f>#REF!+BG12+BG20+BG25+BG30+BG39+BG48+BG58+BG68+BG72+BG79</f>
        <v>#REF!</v>
      </c>
      <c r="BH84" s="126" t="s">
        <v>98</v>
      </c>
      <c r="BI84" s="127"/>
      <c r="BJ84" s="127"/>
      <c r="BK84" s="128"/>
      <c r="BL84" s="137" t="e">
        <f>#REF!+BL12+BL20+BL25+BL30+BL39+BL48+BL58+BL68+BL72+BL79</f>
        <v>#REF!</v>
      </c>
      <c r="BM84" s="131" t="e">
        <f>#REF!+BM12+BM20+BM25+BM30+BM39+BM48+BM58+BM68+BM72+BM79</f>
        <v>#REF!</v>
      </c>
      <c r="BN84" s="131" t="e">
        <f>#REF!+BN12+BN20+BN25+BN30+BN39+BN48+BN58+BN68+BN72+BN79</f>
        <v>#REF!</v>
      </c>
      <c r="BO84" s="131" t="e">
        <f>#REF!+BO12+BO20+BO25+BO30+BO39+BO48+BO58+BO68+BO72+BO79</f>
        <v>#REF!</v>
      </c>
      <c r="BP84" s="126" t="s">
        <v>98</v>
      </c>
      <c r="BQ84" s="127"/>
      <c r="BR84" s="127"/>
      <c r="BS84" s="128"/>
      <c r="BT84" s="137" t="e">
        <f>#REF!+BT12+BT20+BT25+BT30+BT39+BT48+BT58+BT68+BT72+BT79</f>
        <v>#REF!</v>
      </c>
      <c r="BU84" s="131" t="e">
        <f>#REF!+BU12+BU20+BU25+BU30+BU39+BU48+BU58+BU68+BU72+BU79</f>
        <v>#REF!</v>
      </c>
      <c r="BV84" s="131" t="e">
        <f>#REF!+BV12+BV20+BV25+BV30+BV39+BV48+BV58+BV68+BV72+BV79</f>
        <v>#REF!</v>
      </c>
      <c r="BW84" s="131" t="e">
        <f>#REF!+BW12+BW20+BW25+BW30+BW39+BW48+BW58+BW68+BW72+BW79</f>
        <v>#REF!</v>
      </c>
    </row>
    <row r="85" spans="1:75" ht="27.75" customHeight="1">
      <c r="A85" s="147" t="s">
        <v>13</v>
      </c>
      <c r="B85" s="151"/>
      <c r="C85" s="94"/>
      <c r="D85" s="95"/>
      <c r="E85" s="95"/>
      <c r="F85" s="95"/>
      <c r="G85" s="3"/>
      <c r="H85" s="68"/>
      <c r="I85" s="68"/>
      <c r="J85" s="68"/>
      <c r="K85" s="3"/>
      <c r="L85" s="23">
        <v>4</v>
      </c>
      <c r="M85" s="24"/>
      <c r="N85" s="24"/>
      <c r="O85" s="24"/>
      <c r="P85" s="24"/>
      <c r="Q85" s="24"/>
      <c r="R85" s="24"/>
      <c r="S85" s="24"/>
      <c r="T85" s="67">
        <v>4</v>
      </c>
      <c r="U85" s="3"/>
      <c r="V85" s="3"/>
      <c r="W85" s="3"/>
      <c r="X85" s="3"/>
      <c r="Y85" s="3"/>
      <c r="Z85" s="3"/>
      <c r="AA85" s="3"/>
      <c r="AB85" s="23">
        <v>2</v>
      </c>
      <c r="AC85" s="24"/>
      <c r="AD85" s="24"/>
      <c r="AE85" s="24"/>
      <c r="AF85" s="24"/>
      <c r="AG85" s="24"/>
      <c r="AH85" s="24"/>
      <c r="AI85" s="24"/>
      <c r="AJ85" s="67">
        <v>5</v>
      </c>
      <c r="AK85" s="3"/>
      <c r="AL85" s="3"/>
      <c r="AM85" s="3"/>
      <c r="AN85" s="3"/>
      <c r="AO85" s="3"/>
      <c r="AP85" s="3"/>
      <c r="AQ85" s="3"/>
      <c r="AR85" s="23">
        <v>4</v>
      </c>
      <c r="AS85" s="24"/>
      <c r="AT85" s="24"/>
      <c r="AU85" s="24"/>
      <c r="AV85" s="24"/>
      <c r="AW85" s="24"/>
      <c r="AX85" s="24"/>
      <c r="AY85" s="24"/>
      <c r="AZ85" s="67">
        <v>2</v>
      </c>
      <c r="BA85" s="3"/>
      <c r="BB85" s="3"/>
      <c r="BC85" s="3"/>
      <c r="BD85" s="68"/>
      <c r="BE85" s="3"/>
      <c r="BF85" s="3"/>
      <c r="BG85" s="3"/>
      <c r="BH85" s="23">
        <v>0</v>
      </c>
      <c r="BI85" s="24"/>
      <c r="BJ85" s="24"/>
      <c r="BK85" s="24"/>
      <c r="BL85" s="25"/>
      <c r="BM85" s="24"/>
      <c r="BN85" s="24"/>
      <c r="BO85" s="24"/>
      <c r="BP85" s="67">
        <v>0</v>
      </c>
      <c r="BQ85" s="3"/>
      <c r="BR85" s="3"/>
      <c r="BS85" s="3"/>
      <c r="BT85" s="68"/>
      <c r="BU85" s="3"/>
      <c r="BV85" s="3"/>
      <c r="BW85" s="3"/>
    </row>
    <row r="86" spans="1:67" ht="27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26"/>
      <c r="BI86" s="26"/>
      <c r="BJ86" s="26"/>
      <c r="BK86" s="26"/>
      <c r="BL86" s="26"/>
      <c r="BM86" s="26"/>
      <c r="BN86" s="26"/>
      <c r="BO86" s="26"/>
    </row>
    <row r="87" spans="1:75" s="40" customFormat="1" ht="23.25">
      <c r="A87" s="41"/>
      <c r="B87" s="101"/>
      <c r="C87" s="101"/>
      <c r="D87" s="101"/>
      <c r="E87" s="101"/>
      <c r="F87" s="101"/>
      <c r="G87" s="10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</row>
    <row r="88" spans="1:75" s="40" customFormat="1" ht="23.25">
      <c r="A88" s="41"/>
      <c r="B88" s="85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</row>
    <row r="89" spans="1:75" s="40" customFormat="1" ht="23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</row>
    <row r="90" spans="1:75" s="40" customFormat="1" ht="23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</row>
    <row r="91" spans="1:75" s="40" customFormat="1" ht="23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</row>
    <row r="92" spans="1:75" s="40" customFormat="1" ht="23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</row>
    <row r="93" spans="1:75" s="40" customFormat="1" ht="23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</row>
    <row r="94" spans="1:75" s="40" customFormat="1" ht="23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</row>
    <row r="95" spans="24:59" s="41" customFormat="1" ht="23.25"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24:59" s="41" customFormat="1" ht="23.25"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23" s="26" customFormat="1" ht="23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s="26" customFormat="1" ht="23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s="26" customFormat="1" ht="23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s="26" customFormat="1" ht="23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s="26" customFormat="1" ht="23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s="26" customFormat="1" ht="23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s="26" customFormat="1" ht="23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s="26" customFormat="1" ht="23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s="26" customFormat="1" ht="23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s="26" customFormat="1" ht="23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s="26" customFormat="1" ht="23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s="26" customFormat="1" ht="23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s="26" customFormat="1" ht="23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s="26" customFormat="1" ht="23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s="26" customFormat="1" ht="23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26" customFormat="1" ht="23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26" customFormat="1" ht="23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s="26" customFormat="1" ht="23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s="26" customFormat="1" ht="23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s="26" customFormat="1" ht="23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s="26" customFormat="1" ht="23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s="26" customFormat="1" ht="23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26" customFormat="1" ht="23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26" customFormat="1" ht="23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s="26" customFormat="1" ht="23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s="26" customFormat="1" ht="23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s="26" customFormat="1" ht="23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s="26" customFormat="1" ht="23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s="26" customFormat="1" ht="23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s="26" customFormat="1" ht="23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s="26" customFormat="1" ht="23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s="26" customFormat="1" ht="23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s="26" customFormat="1" ht="23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s="26" customFormat="1" ht="23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s="26" customFormat="1" ht="23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s="26" customFormat="1" ht="23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26" customFormat="1" ht="23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26" customFormat="1" ht="23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s="26" customFormat="1" ht="23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s="26" customFormat="1" ht="23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s="26" customFormat="1" ht="23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s="26" customFormat="1" ht="23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s="26" customFormat="1" ht="23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s="26" customFormat="1" ht="23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s="26" customFormat="1" ht="23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s="26" customFormat="1" ht="23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s="26" customFormat="1" ht="23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s="26" customFormat="1" ht="23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s="26" customFormat="1" ht="23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s="26" customFormat="1" ht="23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s="26" customFormat="1" ht="23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s="26" customFormat="1" ht="23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s="26" customFormat="1" ht="23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s="26" customFormat="1" ht="23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s="26" customFormat="1" ht="23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s="26" customFormat="1" ht="23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s="26" customFormat="1" ht="23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s="26" customFormat="1" ht="23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s="26" customFormat="1" ht="23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s="26" customFormat="1" ht="23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s="26" customFormat="1" ht="23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s="26" customFormat="1" ht="23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s="26" customFormat="1" ht="23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s="26" customFormat="1" ht="23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s="26" customFormat="1" ht="23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s="26" customFormat="1" ht="23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s="26" customFormat="1" ht="23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s="26" customFormat="1" ht="23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s="26" customFormat="1" ht="23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s="26" customFormat="1" ht="23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s="26" customFormat="1" ht="23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s="26" customFormat="1" ht="23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s="26" customFormat="1" ht="23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s="26" customFormat="1" ht="23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s="26" customFormat="1" ht="23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s="26" customFormat="1" ht="23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s="26" customFormat="1" ht="23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s="26" customFormat="1" ht="23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s="26" customFormat="1" ht="23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s="26" customFormat="1" ht="23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s="26" customFormat="1" ht="23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s="26" customFormat="1" ht="23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s="26" customFormat="1" ht="23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s="26" customFormat="1" ht="23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s="26" customFormat="1" ht="23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s="26" customFormat="1" ht="23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s="26" customFormat="1" ht="23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s="26" customFormat="1" ht="23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s="26" customFormat="1" ht="23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s="26" customFormat="1" ht="23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1:23" s="26" customFormat="1" ht="23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1:23" s="26" customFormat="1" ht="23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1:23" s="26" customFormat="1" ht="23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1:23" s="26" customFormat="1" ht="23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1:23" s="26" customFormat="1" ht="23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:23" s="26" customFormat="1" ht="23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:23" s="26" customFormat="1" ht="23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s="26" customFormat="1" ht="23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:23" s="26" customFormat="1" ht="23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1:23" s="26" customFormat="1" ht="23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1:23" s="26" customFormat="1" ht="23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1:23" s="26" customFormat="1" ht="23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1:23" s="26" customFormat="1" ht="23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1:23" s="26" customFormat="1" ht="23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1:23" s="26" customFormat="1" ht="23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1:23" s="26" customFormat="1" ht="23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1:23" s="26" customFormat="1" ht="23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1:23" s="26" customFormat="1" ht="23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1:23" s="26" customFormat="1" ht="23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1:23" s="26" customFormat="1" ht="23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1:23" s="26" customFormat="1" ht="23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1:23" s="26" customFormat="1" ht="23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1:23" s="26" customFormat="1" ht="23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1:23" s="26" customFormat="1" ht="23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1:23" s="26" customFormat="1" ht="23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1:23" s="26" customFormat="1" ht="23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1:23" s="26" customFormat="1" ht="23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1:23" s="26" customFormat="1" ht="23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1:23" s="26" customFormat="1" ht="23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1:23" s="26" customFormat="1" ht="23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1:23" s="26" customFormat="1" ht="23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:23" s="26" customFormat="1" ht="23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:23" s="26" customFormat="1" ht="23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:23" s="26" customFormat="1" ht="23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:23" s="26" customFormat="1" ht="23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:23" s="26" customFormat="1" ht="23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:23" s="26" customFormat="1" ht="23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:23" s="26" customFormat="1" ht="23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:23" s="26" customFormat="1" ht="23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:23" s="26" customFormat="1" ht="23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:23" s="26" customFormat="1" ht="23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:23" s="26" customFormat="1" ht="23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:23" s="26" customFormat="1" ht="23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:23" s="26" customFormat="1" ht="23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:23" s="26" customFormat="1" ht="23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:23" s="26" customFormat="1" ht="23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:23" s="26" customFormat="1" ht="23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:23" s="26" customFormat="1" ht="23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:23" s="26" customFormat="1" ht="23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1:23" s="26" customFormat="1" ht="23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1:23" s="26" customFormat="1" ht="23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1:23" s="26" customFormat="1" ht="23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1:23" s="26" customFormat="1" ht="23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1:23" s="26" customFormat="1" ht="23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1:23" s="26" customFormat="1" ht="23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1:23" s="26" customFormat="1" ht="23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1:23" s="26" customFormat="1" ht="23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1:23" s="26" customFormat="1" ht="23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1:23" s="26" customFormat="1" ht="23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1:23" s="26" customFormat="1" ht="23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:23" s="26" customFormat="1" ht="23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1:23" s="26" customFormat="1" ht="23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1:23" s="26" customFormat="1" ht="23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1:23" s="26" customFormat="1" ht="23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1:23" s="26" customFormat="1" ht="23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1:23" s="26" customFormat="1" ht="23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1:23" s="26" customFormat="1" ht="23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1:23" s="26" customFormat="1" ht="23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1:23" s="26" customFormat="1" ht="23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1:23" s="26" customFormat="1" ht="23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1:23" s="26" customFormat="1" ht="23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1:23" s="26" customFormat="1" ht="23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1:23" s="26" customFormat="1" ht="23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s="26" customFormat="1" ht="23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s="26" customFormat="1" ht="23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s="26" customFormat="1" ht="23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s="26" customFormat="1" ht="23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s="26" customFormat="1" ht="23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s="26" customFormat="1" ht="23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s="26" customFormat="1" ht="23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s="26" customFormat="1" ht="23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s="26" customFormat="1" ht="23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s="26" customFormat="1" ht="23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s="26" customFormat="1" ht="23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s="26" customFormat="1" ht="23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1:23" s="26" customFormat="1" ht="23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s="26" customFormat="1" ht="23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s="26" customFormat="1" ht="23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1:23" s="26" customFormat="1" ht="23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1:23" s="26" customFormat="1" ht="23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1:23" s="26" customFormat="1" ht="23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1:23" s="26" customFormat="1" ht="23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1:23" s="26" customFormat="1" ht="23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1:23" s="26" customFormat="1" ht="23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1:23" s="26" customFormat="1" ht="23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1:23" s="26" customFormat="1" ht="23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1:23" s="26" customFormat="1" ht="23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1:23" s="26" customFormat="1" ht="23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1:23" s="26" customFormat="1" ht="23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1:23" s="26" customFormat="1" ht="23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1:23" s="26" customFormat="1" ht="23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1:23" s="26" customFormat="1" ht="23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1:23" s="26" customFormat="1" ht="23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1:23" s="26" customFormat="1" ht="23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1:23" s="26" customFormat="1" ht="23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1:23" s="26" customFormat="1" ht="23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1:23" s="26" customFormat="1" ht="23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1:23" s="26" customFormat="1" ht="23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1:23" s="26" customFormat="1" ht="23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1:23" s="26" customFormat="1" ht="23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1:23" s="26" customFormat="1" ht="23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1:23" s="26" customFormat="1" ht="23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1:23" s="26" customFormat="1" ht="23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1:23" s="26" customFormat="1" ht="23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1:23" s="26" customFormat="1" ht="23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1:23" s="26" customFormat="1" ht="23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1:23" s="26" customFormat="1" ht="23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1:23" s="26" customFormat="1" ht="23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1:23" s="26" customFormat="1" ht="23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1:23" s="26" customFormat="1" ht="23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1:23" s="26" customFormat="1" ht="23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1:23" s="26" customFormat="1" ht="23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1:23" s="26" customFormat="1" ht="23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1:23" s="26" customFormat="1" ht="23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1:23" s="26" customFormat="1" ht="23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1:23" s="26" customFormat="1" ht="23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1:23" s="26" customFormat="1" ht="23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1:23" s="26" customFormat="1" ht="23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1:23" s="26" customFormat="1" ht="23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1:23" s="26" customFormat="1" ht="23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1:23" s="26" customFormat="1" ht="23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1:23" s="26" customFormat="1" ht="23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1:23" s="26" customFormat="1" ht="23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s="26" customFormat="1" ht="23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s="26" customFormat="1" ht="23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1:23" s="26" customFormat="1" ht="23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1:23" s="26" customFormat="1" ht="23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1:23" s="26" customFormat="1" ht="23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1:23" s="26" customFormat="1" ht="23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1:23" s="26" customFormat="1" ht="23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1:23" s="26" customFormat="1" ht="23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1:23" s="26" customFormat="1" ht="23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1:23" s="26" customFormat="1" ht="23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1:23" s="26" customFormat="1" ht="23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1:23" s="26" customFormat="1" ht="23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1:23" s="26" customFormat="1" ht="23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1:23" s="26" customFormat="1" ht="23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1:23" s="26" customFormat="1" ht="23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1:23" s="26" customFormat="1" ht="23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1:23" s="26" customFormat="1" ht="23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1:23" s="26" customFormat="1" ht="23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s="26" customFormat="1" ht="23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s="26" customFormat="1" ht="23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s="26" customFormat="1" ht="23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s="26" customFormat="1" ht="23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s="26" customFormat="1" ht="23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s="26" customFormat="1" ht="23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s="26" customFormat="1" ht="23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s="26" customFormat="1" ht="23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s="26" customFormat="1" ht="23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s="26" customFormat="1" ht="23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s="26" customFormat="1" ht="23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s="26" customFormat="1" ht="23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s="26" customFormat="1" ht="23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s="26" customFormat="1" ht="23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s="26" customFormat="1" ht="23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s="26" customFormat="1" ht="23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s="26" customFormat="1" ht="23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s="26" customFormat="1" ht="23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s="26" customFormat="1" ht="23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s="26" customFormat="1" ht="23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1:23" s="26" customFormat="1" ht="23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1:23" s="26" customFormat="1" ht="23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1:23" s="26" customFormat="1" ht="23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1:23" s="26" customFormat="1" ht="23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1:23" s="26" customFormat="1" ht="23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1:23" s="26" customFormat="1" ht="23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1:23" s="26" customFormat="1" ht="23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1:23" s="26" customFormat="1" ht="23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1:23" s="26" customFormat="1" ht="23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1:23" s="26" customFormat="1" ht="23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1:23" s="26" customFormat="1" ht="23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1:23" s="26" customFormat="1" ht="23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1:23" s="26" customFormat="1" ht="23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1:23" s="26" customFormat="1" ht="23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1:23" s="26" customFormat="1" ht="23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1:23" s="26" customFormat="1" ht="23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1:23" s="26" customFormat="1" ht="23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1:23" s="26" customFormat="1" ht="23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1:23" s="26" customFormat="1" ht="23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1:23" s="26" customFormat="1" ht="23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1:23" s="26" customFormat="1" ht="23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1:23" s="26" customFormat="1" ht="23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1:23" s="26" customFormat="1" ht="23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1:23" s="26" customFormat="1" ht="23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1:23" s="26" customFormat="1" ht="23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1:23" s="26" customFormat="1" ht="23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1:23" s="26" customFormat="1" ht="23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1:23" s="26" customFormat="1" ht="23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1:23" s="26" customFormat="1" ht="23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1:23" s="26" customFormat="1" ht="23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1:23" s="26" customFormat="1" ht="23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1:23" s="26" customFormat="1" ht="23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1:23" s="26" customFormat="1" ht="23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1:23" s="26" customFormat="1" ht="23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1:23" s="26" customFormat="1" ht="23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1:23" s="26" customFormat="1" ht="23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1:23" s="26" customFormat="1" ht="23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1:23" s="26" customFormat="1" ht="23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1:23" s="26" customFormat="1" ht="23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s="26" customFormat="1" ht="23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s="26" customFormat="1" ht="23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1:23" s="26" customFormat="1" ht="23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1:23" s="26" customFormat="1" ht="23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1:23" s="26" customFormat="1" ht="23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1:23" s="26" customFormat="1" ht="23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1:23" s="26" customFormat="1" ht="23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1:23" s="26" customFormat="1" ht="23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1:23" s="26" customFormat="1" ht="23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1:23" s="26" customFormat="1" ht="23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1:23" s="26" customFormat="1" ht="23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1:23" s="26" customFormat="1" ht="23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1:23" s="26" customFormat="1" ht="23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1:23" s="26" customFormat="1" ht="23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  <row r="411" spans="1:23" s="26" customFormat="1" ht="23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</row>
    <row r="412" spans="1:23" s="26" customFormat="1" ht="23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</row>
    <row r="413" spans="1:23" s="26" customFormat="1" ht="23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</row>
    <row r="414" spans="1:23" s="26" customFormat="1" ht="23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</row>
    <row r="415" spans="1:23" s="26" customFormat="1" ht="23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</row>
    <row r="416" spans="1:23" s="26" customFormat="1" ht="23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</row>
    <row r="417" spans="1:23" s="26" customFormat="1" ht="23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</row>
    <row r="418" spans="1:23" s="26" customFormat="1" ht="23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</row>
    <row r="419" spans="1:23" s="26" customFormat="1" ht="23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</row>
    <row r="420" spans="1:23" s="26" customFormat="1" ht="23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</row>
    <row r="421" spans="1:23" s="26" customFormat="1" ht="23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</row>
    <row r="422" spans="1:23" s="26" customFormat="1" ht="23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</row>
    <row r="423" spans="1:23" s="26" customFormat="1" ht="23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</row>
    <row r="424" spans="1:23" s="26" customFormat="1" ht="23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</row>
    <row r="425" spans="1:23" s="26" customFormat="1" ht="23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</row>
    <row r="426" spans="1:23" s="26" customFormat="1" ht="23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</row>
    <row r="427" spans="1:23" s="26" customFormat="1" ht="23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</row>
    <row r="428" spans="1:23" s="26" customFormat="1" ht="23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</row>
    <row r="429" spans="1:23" s="26" customFormat="1" ht="23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</row>
    <row r="430" spans="1:23" s="26" customFormat="1" ht="23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</row>
    <row r="431" spans="1:23" s="26" customFormat="1" ht="23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</row>
    <row r="432" spans="1:23" s="26" customFormat="1" ht="23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</row>
    <row r="433" spans="1:23" s="26" customFormat="1" ht="23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</row>
    <row r="434" spans="1:23" s="26" customFormat="1" ht="23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</row>
    <row r="435" spans="1:23" s="26" customFormat="1" ht="23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</row>
    <row r="436" spans="1:23" s="26" customFormat="1" ht="23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</row>
    <row r="437" spans="1:23" s="26" customFormat="1" ht="23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</row>
    <row r="438" spans="1:23" s="26" customFormat="1" ht="23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</row>
    <row r="439" spans="1:23" s="26" customFormat="1" ht="23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</row>
    <row r="440" spans="1:23" s="26" customFormat="1" ht="23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</row>
    <row r="441" spans="1:23" s="26" customFormat="1" ht="23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</row>
    <row r="442" spans="1:23" s="26" customFormat="1" ht="23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</row>
    <row r="443" spans="1:23" s="26" customFormat="1" ht="23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</row>
    <row r="444" spans="1:23" s="26" customFormat="1" ht="23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</row>
    <row r="445" spans="1:23" s="26" customFormat="1" ht="23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</row>
    <row r="446" spans="1:23" s="26" customFormat="1" ht="23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</row>
    <row r="447" spans="1:23" s="26" customFormat="1" ht="23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</row>
    <row r="448" spans="1:23" s="26" customFormat="1" ht="23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</row>
    <row r="449" spans="1:23" s="26" customFormat="1" ht="23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</row>
    <row r="450" spans="1:23" s="26" customFormat="1" ht="23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</row>
    <row r="451" spans="1:23" s="26" customFormat="1" ht="23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</row>
    <row r="452" spans="1:23" s="26" customFormat="1" ht="23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</row>
    <row r="453" spans="1:23" s="26" customFormat="1" ht="23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s="26" customFormat="1" ht="23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s="26" customFormat="1" ht="23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</row>
    <row r="456" spans="1:23" s="26" customFormat="1" ht="23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</row>
    <row r="457" spans="1:23" s="26" customFormat="1" ht="23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s="26" customFormat="1" ht="23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</row>
    <row r="459" spans="1:23" s="26" customFormat="1" ht="23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</row>
    <row r="460" spans="1:23" s="26" customFormat="1" ht="23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</row>
    <row r="461" spans="1:23" s="26" customFormat="1" ht="23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</row>
    <row r="462" spans="1:23" s="26" customFormat="1" ht="23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</row>
    <row r="463" spans="1:23" s="26" customFormat="1" ht="23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s="26" customFormat="1" ht="23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</row>
    <row r="465" spans="1:23" s="26" customFormat="1" ht="23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</row>
    <row r="466" spans="1:23" s="26" customFormat="1" ht="23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</row>
    <row r="467" spans="1:23" s="26" customFormat="1" ht="23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</row>
    <row r="468" spans="1:23" s="26" customFormat="1" ht="23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</row>
    <row r="469" spans="1:23" s="26" customFormat="1" ht="23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</row>
    <row r="470" spans="1:23" s="26" customFormat="1" ht="23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</row>
    <row r="471" spans="1:23" s="26" customFormat="1" ht="23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</row>
    <row r="472" spans="1:23" s="26" customFormat="1" ht="23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s="26" customFormat="1" ht="23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</row>
    <row r="474" spans="1:23" s="26" customFormat="1" ht="23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</row>
    <row r="475" spans="1:23" s="26" customFormat="1" ht="23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</row>
    <row r="476" spans="1:23" s="26" customFormat="1" ht="23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</row>
    <row r="477" spans="1:23" s="26" customFormat="1" ht="23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s="26" customFormat="1" ht="23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</row>
    <row r="479" spans="1:23" s="26" customFormat="1" ht="23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</row>
    <row r="480" spans="1:23" s="26" customFormat="1" ht="23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</row>
    <row r="481" spans="1:23" s="26" customFormat="1" ht="23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</row>
    <row r="482" spans="1:23" s="26" customFormat="1" ht="23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</row>
    <row r="483" spans="1:23" s="26" customFormat="1" ht="23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</row>
    <row r="484" spans="1:23" s="26" customFormat="1" ht="23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</row>
    <row r="485" spans="1:23" s="26" customFormat="1" ht="23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</row>
    <row r="486" spans="1:23" s="26" customFormat="1" ht="23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</row>
    <row r="487" spans="1:23" s="26" customFormat="1" ht="23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s="26" customFormat="1" ht="23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s="26" customFormat="1" ht="23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</row>
    <row r="490" spans="1:23" s="26" customFormat="1" ht="23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</row>
    <row r="491" spans="1:23" s="26" customFormat="1" ht="23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</row>
    <row r="492" spans="1:23" s="26" customFormat="1" ht="23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</row>
    <row r="493" spans="1:23" s="26" customFormat="1" ht="23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</row>
    <row r="494" spans="1:23" s="26" customFormat="1" ht="23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</row>
    <row r="495" spans="1:23" s="26" customFormat="1" ht="23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</row>
    <row r="496" spans="1:23" s="26" customFormat="1" ht="23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</row>
    <row r="497" spans="1:23" s="26" customFormat="1" ht="23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</row>
    <row r="498" spans="1:23" s="26" customFormat="1" ht="23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</row>
    <row r="499" spans="1:23" s="26" customFormat="1" ht="23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</row>
    <row r="500" spans="1:23" s="26" customFormat="1" ht="23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1:23" s="26" customFormat="1" ht="23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</row>
    <row r="502" spans="1:23" s="26" customFormat="1" ht="23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</row>
    <row r="503" spans="1:23" s="26" customFormat="1" ht="23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s="26" customFormat="1" ht="23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s="26" customFormat="1" ht="23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</row>
    <row r="506" spans="1:23" s="26" customFormat="1" ht="23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</row>
    <row r="507" spans="1:23" s="26" customFormat="1" ht="23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</row>
    <row r="508" spans="1:23" s="26" customFormat="1" ht="23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</row>
    <row r="509" spans="1:23" s="26" customFormat="1" ht="23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</row>
    <row r="510" spans="1:23" s="26" customFormat="1" ht="23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</row>
    <row r="511" spans="1:23" s="26" customFormat="1" ht="23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</row>
    <row r="512" spans="1:23" s="26" customFormat="1" ht="23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</row>
    <row r="513" spans="1:23" s="26" customFormat="1" ht="23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</row>
    <row r="514" spans="1:23" s="26" customFormat="1" ht="23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</row>
    <row r="515" spans="1:23" s="26" customFormat="1" ht="23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s="26" customFormat="1" ht="23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</row>
    <row r="517" spans="1:23" s="26" customFormat="1" ht="23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</row>
    <row r="518" spans="1:23" s="26" customFormat="1" ht="23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</row>
    <row r="519" spans="1:23" s="26" customFormat="1" ht="23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</row>
    <row r="520" spans="1:23" s="26" customFormat="1" ht="23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</row>
    <row r="521" spans="1:23" s="26" customFormat="1" ht="23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</row>
    <row r="522" spans="1:23" s="26" customFormat="1" ht="23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</row>
    <row r="523" spans="1:23" s="26" customFormat="1" ht="23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</row>
    <row r="524" spans="1:23" s="26" customFormat="1" ht="23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</row>
    <row r="525" spans="1:23" s="26" customFormat="1" ht="23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</row>
    <row r="526" spans="1:23" s="26" customFormat="1" ht="23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</row>
    <row r="527" spans="1:23" s="26" customFormat="1" ht="23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</row>
    <row r="528" spans="1:23" s="26" customFormat="1" ht="23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</row>
    <row r="529" spans="1:23" s="26" customFormat="1" ht="23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s="26" customFormat="1" ht="23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</row>
    <row r="531" spans="1:23" s="26" customFormat="1" ht="23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</row>
    <row r="532" spans="1:23" s="26" customFormat="1" ht="23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</row>
    <row r="533" spans="1:23" s="26" customFormat="1" ht="23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</row>
    <row r="534" spans="1:23" s="26" customFormat="1" ht="23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</row>
    <row r="535" spans="1:23" s="26" customFormat="1" ht="23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</row>
    <row r="536" spans="1:23" s="26" customFormat="1" ht="23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</row>
    <row r="537" spans="1:23" s="26" customFormat="1" ht="23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</row>
    <row r="538" spans="1:23" s="26" customFormat="1" ht="23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</row>
    <row r="539" spans="1:23" s="26" customFormat="1" ht="23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s="26" customFormat="1" ht="23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s="26" customFormat="1" ht="23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</row>
    <row r="542" spans="1:23" s="26" customFormat="1" ht="23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</row>
    <row r="543" spans="1:23" s="26" customFormat="1" ht="23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</row>
    <row r="544" spans="1:23" s="26" customFormat="1" ht="23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</row>
    <row r="545" spans="1:23" s="26" customFormat="1" ht="23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</row>
    <row r="546" spans="1:23" s="26" customFormat="1" ht="23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s="26" customFormat="1" ht="23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s="26" customFormat="1" ht="23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</row>
    <row r="549" spans="1:23" s="26" customFormat="1" ht="23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</row>
    <row r="550" spans="1:23" s="26" customFormat="1" ht="23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</row>
    <row r="551" spans="1:23" s="26" customFormat="1" ht="23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</row>
    <row r="552" spans="1:23" s="26" customFormat="1" ht="23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</row>
    <row r="553" spans="1:23" s="26" customFormat="1" ht="23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</row>
    <row r="554" spans="1:23" s="26" customFormat="1" ht="23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</row>
    <row r="555" spans="1:23" s="26" customFormat="1" ht="23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</row>
    <row r="556" spans="1:23" s="26" customFormat="1" ht="23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</row>
    <row r="557" spans="1:23" s="26" customFormat="1" ht="23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</row>
    <row r="558" spans="1:23" s="26" customFormat="1" ht="23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</row>
    <row r="559" spans="1:23" s="26" customFormat="1" ht="23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</row>
    <row r="560" spans="1:23" s="26" customFormat="1" ht="23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</row>
    <row r="561" spans="1:23" s="26" customFormat="1" ht="23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</row>
    <row r="562" spans="1:23" s="26" customFormat="1" ht="23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</row>
    <row r="563" spans="1:23" s="26" customFormat="1" ht="23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</row>
    <row r="564" spans="1:23" s="26" customFormat="1" ht="23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</row>
    <row r="565" spans="1:23" s="26" customFormat="1" ht="23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</row>
    <row r="566" spans="1:23" s="26" customFormat="1" ht="23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</row>
    <row r="567" spans="1:23" s="26" customFormat="1" ht="23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</row>
    <row r="568" spans="1:23" s="26" customFormat="1" ht="23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</row>
    <row r="569" spans="1:23" s="26" customFormat="1" ht="23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</row>
    <row r="570" spans="1:23" s="26" customFormat="1" ht="23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</row>
    <row r="571" spans="1:23" s="26" customFormat="1" ht="23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</row>
    <row r="572" spans="1:23" s="26" customFormat="1" ht="23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s="26" customFormat="1" ht="23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s="26" customFormat="1" ht="23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</row>
    <row r="575" spans="1:23" s="26" customFormat="1" ht="23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</row>
    <row r="576" spans="1:23" s="26" customFormat="1" ht="23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</row>
    <row r="577" spans="1:23" s="26" customFormat="1" ht="23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</row>
    <row r="578" spans="1:23" s="26" customFormat="1" ht="23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</row>
    <row r="579" spans="1:23" s="26" customFormat="1" ht="23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</row>
    <row r="580" spans="1:23" s="26" customFormat="1" ht="23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</row>
    <row r="581" spans="1:23" s="26" customFormat="1" ht="23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</row>
    <row r="582" spans="1:23" s="26" customFormat="1" ht="23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</row>
    <row r="583" spans="1:23" s="26" customFormat="1" ht="23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</row>
    <row r="584" spans="1:23" s="26" customFormat="1" ht="23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</row>
    <row r="585" spans="1:23" s="26" customFormat="1" ht="23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</row>
    <row r="586" spans="1:23" s="26" customFormat="1" ht="23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</row>
    <row r="587" spans="1:23" s="26" customFormat="1" ht="23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</row>
    <row r="588" spans="1:23" s="26" customFormat="1" ht="23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</row>
    <row r="589" spans="1:23" s="26" customFormat="1" ht="23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</row>
    <row r="590" spans="1:23" s="26" customFormat="1" ht="23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</row>
    <row r="591" spans="1:23" s="26" customFormat="1" ht="23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</row>
    <row r="592" spans="1:23" s="26" customFormat="1" ht="23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</row>
    <row r="593" spans="1:23" s="26" customFormat="1" ht="23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</row>
    <row r="594" spans="1:23" s="26" customFormat="1" ht="23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</row>
    <row r="595" spans="1:23" s="26" customFormat="1" ht="23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</row>
    <row r="596" spans="1:23" s="26" customFormat="1" ht="23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</row>
    <row r="597" spans="1:23" s="26" customFormat="1" ht="23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</row>
    <row r="598" spans="1:23" s="26" customFormat="1" ht="23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</row>
    <row r="599" spans="1:23" s="26" customFormat="1" ht="23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</row>
    <row r="600" spans="1:23" s="26" customFormat="1" ht="23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</row>
    <row r="601" spans="1:23" s="26" customFormat="1" ht="23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</row>
    <row r="602" spans="1:23" s="26" customFormat="1" ht="23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</row>
    <row r="603" spans="1:23" s="26" customFormat="1" ht="23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</row>
    <row r="604" spans="1:23" s="26" customFormat="1" ht="23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</row>
    <row r="605" spans="1:23" s="26" customFormat="1" ht="23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</row>
    <row r="606" spans="1:23" s="26" customFormat="1" ht="23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</row>
    <row r="607" spans="1:23" s="26" customFormat="1" ht="23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</row>
    <row r="608" spans="1:23" s="26" customFormat="1" ht="23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</row>
    <row r="609" spans="1:23" s="26" customFormat="1" ht="23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</row>
    <row r="610" spans="1:23" s="26" customFormat="1" ht="23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</row>
    <row r="611" spans="1:23" s="26" customFormat="1" ht="23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</row>
    <row r="612" spans="1:23" s="26" customFormat="1" ht="23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</row>
    <row r="613" spans="1:23" s="26" customFormat="1" ht="23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</row>
    <row r="614" spans="1:23" s="26" customFormat="1" ht="23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</row>
    <row r="615" spans="1:23" s="26" customFormat="1" ht="23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</row>
    <row r="616" spans="1:23" s="26" customFormat="1" ht="23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</row>
    <row r="617" spans="1:23" s="26" customFormat="1" ht="23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</row>
    <row r="618" spans="1:23" s="26" customFormat="1" ht="23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</row>
    <row r="619" spans="1:23" s="26" customFormat="1" ht="23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s="26" customFormat="1" ht="23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s="26" customFormat="1" ht="23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</row>
    <row r="622" spans="1:23" s="26" customFormat="1" ht="23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</row>
    <row r="623" spans="1:23" s="26" customFormat="1" ht="23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</row>
    <row r="624" spans="1:23" s="26" customFormat="1" ht="23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</row>
    <row r="625" spans="1:23" s="26" customFormat="1" ht="23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</row>
    <row r="626" spans="1:23" s="26" customFormat="1" ht="23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</row>
    <row r="627" spans="1:23" s="26" customFormat="1" ht="23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</row>
    <row r="628" spans="1:23" s="26" customFormat="1" ht="23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</row>
    <row r="629" spans="1:23" s="26" customFormat="1" ht="23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</row>
    <row r="630" spans="1:23" s="26" customFormat="1" ht="23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</row>
    <row r="631" spans="1:23" s="26" customFormat="1" ht="23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</row>
    <row r="632" spans="1:23" s="26" customFormat="1" ht="23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</row>
    <row r="633" spans="1:23" s="26" customFormat="1" ht="23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</row>
    <row r="634" spans="1:23" s="26" customFormat="1" ht="23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</row>
    <row r="635" spans="1:23" s="26" customFormat="1" ht="23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</row>
    <row r="636" spans="1:23" s="26" customFormat="1" ht="23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</row>
    <row r="637" spans="1:23" s="26" customFormat="1" ht="23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</row>
    <row r="638" spans="1:23" s="26" customFormat="1" ht="23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</row>
    <row r="639" spans="1:23" s="26" customFormat="1" ht="23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</row>
    <row r="640" spans="1:23" s="26" customFormat="1" ht="23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</row>
    <row r="641" spans="1:23" s="26" customFormat="1" ht="23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</row>
    <row r="642" spans="1:23" s="26" customFormat="1" ht="23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</row>
    <row r="643" spans="1:23" s="26" customFormat="1" ht="23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</row>
    <row r="644" spans="1:23" s="26" customFormat="1" ht="23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</row>
    <row r="645" spans="1:23" s="26" customFormat="1" ht="23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</row>
    <row r="646" spans="1:23" s="26" customFormat="1" ht="23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</row>
    <row r="647" spans="1:23" s="26" customFormat="1" ht="23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</row>
    <row r="648" spans="1:23" s="26" customFormat="1" ht="23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</row>
    <row r="649" spans="1:23" s="26" customFormat="1" ht="23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</row>
    <row r="650" spans="1:23" s="26" customFormat="1" ht="23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</row>
    <row r="651" spans="1:23" s="26" customFormat="1" ht="23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</row>
    <row r="652" spans="1:23" s="26" customFormat="1" ht="23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</row>
    <row r="653" spans="1:23" s="26" customFormat="1" ht="23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</row>
    <row r="654" spans="1:23" s="26" customFormat="1" ht="23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</row>
    <row r="655" spans="1:23" s="26" customFormat="1" ht="23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</row>
    <row r="656" spans="1:23" s="26" customFormat="1" ht="23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</row>
    <row r="657" spans="1:23" s="26" customFormat="1" ht="23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</row>
    <row r="658" spans="1:23" s="26" customFormat="1" ht="23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</row>
    <row r="659" spans="1:23" s="26" customFormat="1" ht="23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</row>
    <row r="660" spans="1:23" s="26" customFormat="1" ht="23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</row>
    <row r="661" spans="1:23" s="26" customFormat="1" ht="23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</row>
    <row r="662" spans="1:59" s="26" customFormat="1" ht="23.2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86"/>
      <c r="M662" s="86"/>
      <c r="N662" s="86"/>
      <c r="O662" s="86"/>
      <c r="P662" s="86"/>
      <c r="Q662" s="86"/>
      <c r="R662" s="86"/>
      <c r="S662" s="86"/>
      <c r="T662" s="40"/>
      <c r="U662" s="40"/>
      <c r="V662" s="40"/>
      <c r="W662" s="40"/>
      <c r="X662" s="10"/>
      <c r="Y662" s="10"/>
      <c r="Z662" s="10"/>
      <c r="AA662" s="10"/>
      <c r="AB662" s="72"/>
      <c r="AC662" s="72"/>
      <c r="AD662" s="72"/>
      <c r="AE662" s="72"/>
      <c r="AF662" s="72"/>
      <c r="AG662" s="72"/>
      <c r="AH662" s="72"/>
      <c r="AI662" s="72"/>
      <c r="AJ662" s="10"/>
      <c r="AK662" s="10"/>
      <c r="AL662" s="10"/>
      <c r="AM662" s="10"/>
      <c r="AN662" s="10"/>
      <c r="AO662" s="10"/>
      <c r="AP662" s="10"/>
      <c r="AQ662" s="10"/>
      <c r="AR662" s="72"/>
      <c r="AS662" s="72"/>
      <c r="AT662" s="72"/>
      <c r="AU662" s="72"/>
      <c r="AV662" s="72"/>
      <c r="AW662" s="72"/>
      <c r="AX662" s="72"/>
      <c r="AY662" s="72"/>
      <c r="AZ662" s="10"/>
      <c r="BA662" s="10"/>
      <c r="BB662" s="10"/>
      <c r="BC662" s="10"/>
      <c r="BD662" s="10"/>
      <c r="BE662" s="10"/>
      <c r="BF662" s="10"/>
      <c r="BG662" s="10"/>
    </row>
    <row r="663" spans="1:59" s="26" customFormat="1" ht="23.2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86"/>
      <c r="M663" s="86"/>
      <c r="N663" s="86"/>
      <c r="O663" s="86"/>
      <c r="P663" s="86"/>
      <c r="Q663" s="86"/>
      <c r="R663" s="86"/>
      <c r="S663" s="86"/>
      <c r="T663" s="40"/>
      <c r="U663" s="40"/>
      <c r="V663" s="40"/>
      <c r="W663" s="40"/>
      <c r="X663" s="10"/>
      <c r="Y663" s="10"/>
      <c r="Z663" s="10"/>
      <c r="AA663" s="10"/>
      <c r="AB663" s="72"/>
      <c r="AC663" s="72"/>
      <c r="AD663" s="72"/>
      <c r="AE663" s="72"/>
      <c r="AF663" s="72"/>
      <c r="AG663" s="72"/>
      <c r="AH663" s="72"/>
      <c r="AI663" s="72"/>
      <c r="AJ663" s="10"/>
      <c r="AK663" s="10"/>
      <c r="AL663" s="10"/>
      <c r="AM663" s="10"/>
      <c r="AN663" s="10"/>
      <c r="AO663" s="10"/>
      <c r="AP663" s="10"/>
      <c r="AQ663" s="10"/>
      <c r="AR663" s="72"/>
      <c r="AS663" s="72"/>
      <c r="AT663" s="72"/>
      <c r="AU663" s="72"/>
      <c r="AV663" s="72"/>
      <c r="AW663" s="72"/>
      <c r="AX663" s="72"/>
      <c r="AY663" s="72"/>
      <c r="AZ663" s="10"/>
      <c r="BA663" s="10"/>
      <c r="BB663" s="10"/>
      <c r="BC663" s="10"/>
      <c r="BD663" s="10"/>
      <c r="BE663" s="10"/>
      <c r="BF663" s="10"/>
      <c r="BG663" s="10"/>
    </row>
    <row r="664" spans="1:23" ht="23.2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86"/>
      <c r="M664" s="86"/>
      <c r="N664" s="86"/>
      <c r="O664" s="86"/>
      <c r="P664" s="86"/>
      <c r="Q664" s="86"/>
      <c r="R664" s="86"/>
      <c r="S664" s="86"/>
      <c r="T664" s="40"/>
      <c r="U664" s="40"/>
      <c r="V664" s="40"/>
      <c r="W664" s="40"/>
    </row>
    <row r="665" spans="1:23" ht="23.2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86"/>
      <c r="M665" s="86"/>
      <c r="N665" s="86"/>
      <c r="O665" s="86"/>
      <c r="P665" s="86"/>
      <c r="Q665" s="86"/>
      <c r="R665" s="86"/>
      <c r="S665" s="86"/>
      <c r="T665" s="40"/>
      <c r="U665" s="40"/>
      <c r="V665" s="40"/>
      <c r="W665" s="40"/>
    </row>
    <row r="666" spans="1:23" ht="23.2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86"/>
      <c r="M666" s="86"/>
      <c r="N666" s="86"/>
      <c r="O666" s="86"/>
      <c r="P666" s="86"/>
      <c r="Q666" s="86"/>
      <c r="R666" s="86"/>
      <c r="S666" s="86"/>
      <c r="T666" s="40"/>
      <c r="U666" s="40"/>
      <c r="V666" s="40"/>
      <c r="W666" s="40"/>
    </row>
    <row r="667" spans="1:23" ht="23.2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86"/>
      <c r="M667" s="86"/>
      <c r="N667" s="86"/>
      <c r="O667" s="86"/>
      <c r="P667" s="86"/>
      <c r="Q667" s="86"/>
      <c r="R667" s="86"/>
      <c r="S667" s="86"/>
      <c r="T667" s="40"/>
      <c r="U667" s="40"/>
      <c r="V667" s="40"/>
      <c r="W667" s="40"/>
    </row>
    <row r="668" spans="1:23" ht="23.2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86"/>
      <c r="M668" s="86"/>
      <c r="N668" s="86"/>
      <c r="O668" s="86"/>
      <c r="P668" s="86"/>
      <c r="Q668" s="86"/>
      <c r="R668" s="86"/>
      <c r="S668" s="86"/>
      <c r="T668" s="40"/>
      <c r="U668" s="40"/>
      <c r="V668" s="40"/>
      <c r="W668" s="40"/>
    </row>
    <row r="669" spans="1:23" ht="23.2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86"/>
      <c r="M669" s="86"/>
      <c r="N669" s="86"/>
      <c r="O669" s="86"/>
      <c r="P669" s="86"/>
      <c r="Q669" s="86"/>
      <c r="R669" s="86"/>
      <c r="S669" s="86"/>
      <c r="T669" s="40"/>
      <c r="U669" s="40"/>
      <c r="V669" s="40"/>
      <c r="W669" s="40"/>
    </row>
    <row r="670" spans="1:23" ht="23.2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86"/>
      <c r="M670" s="86"/>
      <c r="N670" s="86"/>
      <c r="O670" s="86"/>
      <c r="P670" s="86"/>
      <c r="Q670" s="86"/>
      <c r="R670" s="86"/>
      <c r="S670" s="86"/>
      <c r="T670" s="40"/>
      <c r="U670" s="40"/>
      <c r="V670" s="40"/>
      <c r="W670" s="40"/>
    </row>
    <row r="671" spans="1:23" ht="23.2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86"/>
      <c r="M671" s="86"/>
      <c r="N671" s="86"/>
      <c r="O671" s="86"/>
      <c r="P671" s="86"/>
      <c r="Q671" s="86"/>
      <c r="R671" s="86"/>
      <c r="S671" s="86"/>
      <c r="T671" s="40"/>
      <c r="U671" s="40"/>
      <c r="V671" s="40"/>
      <c r="W671" s="40"/>
    </row>
    <row r="672" spans="1:23" ht="23.2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86"/>
      <c r="M672" s="86"/>
      <c r="N672" s="86"/>
      <c r="O672" s="86"/>
      <c r="P672" s="86"/>
      <c r="Q672" s="86"/>
      <c r="R672" s="86"/>
      <c r="S672" s="86"/>
      <c r="T672" s="40"/>
      <c r="U672" s="40"/>
      <c r="V672" s="40"/>
      <c r="W672" s="40"/>
    </row>
    <row r="673" spans="1:23" ht="23.2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86"/>
      <c r="M673" s="86"/>
      <c r="N673" s="86"/>
      <c r="O673" s="86"/>
      <c r="P673" s="86"/>
      <c r="Q673" s="86"/>
      <c r="R673" s="86"/>
      <c r="S673" s="86"/>
      <c r="T673" s="40"/>
      <c r="U673" s="40"/>
      <c r="V673" s="40"/>
      <c r="W673" s="40"/>
    </row>
    <row r="674" spans="1:23" ht="23.2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86"/>
      <c r="M674" s="86"/>
      <c r="N674" s="86"/>
      <c r="O674" s="86"/>
      <c r="P674" s="86"/>
      <c r="Q674" s="86"/>
      <c r="R674" s="86"/>
      <c r="S674" s="86"/>
      <c r="T674" s="40"/>
      <c r="U674" s="40"/>
      <c r="V674" s="40"/>
      <c r="W674" s="40"/>
    </row>
    <row r="675" spans="1:23" ht="23.2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86"/>
      <c r="M675" s="86"/>
      <c r="N675" s="86"/>
      <c r="O675" s="86"/>
      <c r="P675" s="86"/>
      <c r="Q675" s="86"/>
      <c r="R675" s="86"/>
      <c r="S675" s="86"/>
      <c r="T675" s="40"/>
      <c r="U675" s="40"/>
      <c r="V675" s="40"/>
      <c r="W675" s="40"/>
    </row>
    <row r="676" spans="1:23" ht="23.2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86"/>
      <c r="M676" s="86"/>
      <c r="N676" s="86"/>
      <c r="O676" s="86"/>
      <c r="P676" s="86"/>
      <c r="Q676" s="86"/>
      <c r="R676" s="86"/>
      <c r="S676" s="86"/>
      <c r="T676" s="40"/>
      <c r="U676" s="40"/>
      <c r="V676" s="40"/>
      <c r="W676" s="40"/>
    </row>
    <row r="677" spans="1:23" ht="23.2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86"/>
      <c r="M677" s="86"/>
      <c r="N677" s="86"/>
      <c r="O677" s="86"/>
      <c r="P677" s="86"/>
      <c r="Q677" s="86"/>
      <c r="R677" s="86"/>
      <c r="S677" s="86"/>
      <c r="T677" s="40"/>
      <c r="U677" s="40"/>
      <c r="V677" s="40"/>
      <c r="W677" s="40"/>
    </row>
    <row r="678" spans="1:23" ht="23.2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86"/>
      <c r="M678" s="86"/>
      <c r="N678" s="86"/>
      <c r="O678" s="86"/>
      <c r="P678" s="86"/>
      <c r="Q678" s="86"/>
      <c r="R678" s="86"/>
      <c r="S678" s="86"/>
      <c r="T678" s="40"/>
      <c r="U678" s="40"/>
      <c r="V678" s="40"/>
      <c r="W678" s="40"/>
    </row>
    <row r="679" spans="1:23" ht="23.2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86"/>
      <c r="M679" s="86"/>
      <c r="N679" s="86"/>
      <c r="O679" s="86"/>
      <c r="P679" s="86"/>
      <c r="Q679" s="86"/>
      <c r="R679" s="86"/>
      <c r="S679" s="86"/>
      <c r="T679" s="40"/>
      <c r="U679" s="40"/>
      <c r="V679" s="40"/>
      <c r="W679" s="40"/>
    </row>
    <row r="680" spans="1:23" ht="23.2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86"/>
      <c r="M680" s="86"/>
      <c r="N680" s="86"/>
      <c r="O680" s="86"/>
      <c r="P680" s="86"/>
      <c r="Q680" s="86"/>
      <c r="R680" s="86"/>
      <c r="S680" s="86"/>
      <c r="T680" s="40"/>
      <c r="U680" s="40"/>
      <c r="V680" s="40"/>
      <c r="W680" s="40"/>
    </row>
    <row r="681" spans="1:23" ht="23.2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86"/>
      <c r="M681" s="86"/>
      <c r="N681" s="86"/>
      <c r="O681" s="86"/>
      <c r="P681" s="86"/>
      <c r="Q681" s="86"/>
      <c r="R681" s="86"/>
      <c r="S681" s="86"/>
      <c r="T681" s="40"/>
      <c r="U681" s="40"/>
      <c r="V681" s="40"/>
      <c r="W681" s="40"/>
    </row>
    <row r="682" spans="1:23" ht="23.2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86"/>
      <c r="M682" s="86"/>
      <c r="N682" s="86"/>
      <c r="O682" s="86"/>
      <c r="P682" s="86"/>
      <c r="Q682" s="86"/>
      <c r="R682" s="86"/>
      <c r="S682" s="86"/>
      <c r="T682" s="40"/>
      <c r="U682" s="40"/>
      <c r="V682" s="40"/>
      <c r="W682" s="40"/>
    </row>
    <row r="683" spans="1:23" ht="23.2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86"/>
      <c r="M683" s="86"/>
      <c r="N683" s="86"/>
      <c r="O683" s="86"/>
      <c r="P683" s="86"/>
      <c r="Q683" s="86"/>
      <c r="R683" s="86"/>
      <c r="S683" s="86"/>
      <c r="T683" s="40"/>
      <c r="U683" s="40"/>
      <c r="V683" s="40"/>
      <c r="W683" s="40"/>
    </row>
    <row r="684" spans="1:23" ht="23.2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86"/>
      <c r="M684" s="86"/>
      <c r="N684" s="86"/>
      <c r="O684" s="86"/>
      <c r="P684" s="86"/>
      <c r="Q684" s="86"/>
      <c r="R684" s="86"/>
      <c r="S684" s="86"/>
      <c r="T684" s="40"/>
      <c r="U684" s="40"/>
      <c r="V684" s="40"/>
      <c r="W684" s="40"/>
    </row>
    <row r="685" spans="1:23" ht="23.2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86"/>
      <c r="M685" s="86"/>
      <c r="N685" s="86"/>
      <c r="O685" s="86"/>
      <c r="P685" s="86"/>
      <c r="Q685" s="86"/>
      <c r="R685" s="86"/>
      <c r="S685" s="86"/>
      <c r="T685" s="40"/>
      <c r="U685" s="40"/>
      <c r="V685" s="40"/>
      <c r="W685" s="40"/>
    </row>
    <row r="686" spans="1:23" ht="23.2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86"/>
      <c r="M686" s="86"/>
      <c r="N686" s="86"/>
      <c r="O686" s="86"/>
      <c r="P686" s="86"/>
      <c r="Q686" s="86"/>
      <c r="R686" s="86"/>
      <c r="S686" s="86"/>
      <c r="T686" s="40"/>
      <c r="U686" s="40"/>
      <c r="V686" s="40"/>
      <c r="W686" s="40"/>
    </row>
    <row r="687" spans="1:23" ht="23.2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86"/>
      <c r="M687" s="86"/>
      <c r="N687" s="86"/>
      <c r="O687" s="86"/>
      <c r="P687" s="86"/>
      <c r="Q687" s="86"/>
      <c r="R687" s="86"/>
      <c r="S687" s="86"/>
      <c r="T687" s="40"/>
      <c r="U687" s="40"/>
      <c r="V687" s="40"/>
      <c r="W687" s="40"/>
    </row>
    <row r="688" spans="1:23" ht="23.2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86"/>
      <c r="M688" s="86"/>
      <c r="N688" s="86"/>
      <c r="O688" s="86"/>
      <c r="P688" s="86"/>
      <c r="Q688" s="86"/>
      <c r="R688" s="86"/>
      <c r="S688" s="86"/>
      <c r="T688" s="40"/>
      <c r="U688" s="40"/>
      <c r="V688" s="40"/>
      <c r="W688" s="40"/>
    </row>
    <row r="689" spans="1:23" ht="23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86"/>
      <c r="M689" s="86"/>
      <c r="N689" s="86"/>
      <c r="O689" s="86"/>
      <c r="P689" s="86"/>
      <c r="Q689" s="86"/>
      <c r="R689" s="86"/>
      <c r="S689" s="86"/>
      <c r="T689" s="40"/>
      <c r="U689" s="40"/>
      <c r="V689" s="40"/>
      <c r="W689" s="40"/>
    </row>
    <row r="690" spans="1:23" ht="23.2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86"/>
      <c r="M690" s="86"/>
      <c r="N690" s="86"/>
      <c r="O690" s="86"/>
      <c r="P690" s="86"/>
      <c r="Q690" s="86"/>
      <c r="R690" s="86"/>
      <c r="S690" s="86"/>
      <c r="T690" s="40"/>
      <c r="U690" s="40"/>
      <c r="V690" s="40"/>
      <c r="W690" s="40"/>
    </row>
    <row r="691" spans="1:23" ht="23.2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86"/>
      <c r="M691" s="86"/>
      <c r="N691" s="86"/>
      <c r="O691" s="86"/>
      <c r="P691" s="86"/>
      <c r="Q691" s="86"/>
      <c r="R691" s="86"/>
      <c r="S691" s="86"/>
      <c r="T691" s="40"/>
      <c r="U691" s="40"/>
      <c r="V691" s="40"/>
      <c r="W691" s="40"/>
    </row>
    <row r="692" spans="1:23" ht="23.2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86"/>
      <c r="M692" s="86"/>
      <c r="N692" s="86"/>
      <c r="O692" s="86"/>
      <c r="P692" s="86"/>
      <c r="Q692" s="86"/>
      <c r="R692" s="86"/>
      <c r="S692" s="86"/>
      <c r="T692" s="40"/>
      <c r="U692" s="40"/>
      <c r="V692" s="40"/>
      <c r="W692" s="40"/>
    </row>
    <row r="693" spans="1:23" ht="23.2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86"/>
      <c r="M693" s="86"/>
      <c r="N693" s="86"/>
      <c r="O693" s="86"/>
      <c r="P693" s="86"/>
      <c r="Q693" s="86"/>
      <c r="R693" s="86"/>
      <c r="S693" s="86"/>
      <c r="T693" s="40"/>
      <c r="U693" s="40"/>
      <c r="V693" s="40"/>
      <c r="W693" s="40"/>
    </row>
    <row r="694" spans="1:23" ht="23.2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86"/>
      <c r="M694" s="86"/>
      <c r="N694" s="86"/>
      <c r="O694" s="86"/>
      <c r="P694" s="86"/>
      <c r="Q694" s="86"/>
      <c r="R694" s="86"/>
      <c r="S694" s="86"/>
      <c r="T694" s="40"/>
      <c r="U694" s="40"/>
      <c r="V694" s="40"/>
      <c r="W694" s="40"/>
    </row>
    <row r="695" spans="1:23" ht="23.2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86"/>
      <c r="M695" s="86"/>
      <c r="N695" s="86"/>
      <c r="O695" s="86"/>
      <c r="P695" s="86"/>
      <c r="Q695" s="86"/>
      <c r="R695" s="86"/>
      <c r="S695" s="86"/>
      <c r="T695" s="40"/>
      <c r="U695" s="40"/>
      <c r="V695" s="40"/>
      <c r="W695" s="40"/>
    </row>
    <row r="696" spans="1:23" ht="23.2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86"/>
      <c r="M696" s="86"/>
      <c r="N696" s="86"/>
      <c r="O696" s="86"/>
      <c r="P696" s="86"/>
      <c r="Q696" s="86"/>
      <c r="R696" s="86"/>
      <c r="S696" s="86"/>
      <c r="T696" s="40"/>
      <c r="U696" s="40"/>
      <c r="V696" s="40"/>
      <c r="W696" s="40"/>
    </row>
    <row r="697" spans="1:23" ht="23.2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86"/>
      <c r="M697" s="86"/>
      <c r="N697" s="86"/>
      <c r="O697" s="86"/>
      <c r="P697" s="86"/>
      <c r="Q697" s="86"/>
      <c r="R697" s="86"/>
      <c r="S697" s="86"/>
      <c r="T697" s="40"/>
      <c r="U697" s="40"/>
      <c r="V697" s="40"/>
      <c r="W697" s="40"/>
    </row>
    <row r="698" spans="1:23" ht="23.2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86"/>
      <c r="M698" s="86"/>
      <c r="N698" s="86"/>
      <c r="O698" s="86"/>
      <c r="P698" s="86"/>
      <c r="Q698" s="86"/>
      <c r="R698" s="86"/>
      <c r="S698" s="86"/>
      <c r="T698" s="40"/>
      <c r="U698" s="40"/>
      <c r="V698" s="40"/>
      <c r="W698" s="40"/>
    </row>
    <row r="699" spans="1:23" ht="23.2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86"/>
      <c r="M699" s="86"/>
      <c r="N699" s="86"/>
      <c r="O699" s="86"/>
      <c r="P699" s="86"/>
      <c r="Q699" s="86"/>
      <c r="R699" s="86"/>
      <c r="S699" s="86"/>
      <c r="T699" s="40"/>
      <c r="U699" s="40"/>
      <c r="V699" s="40"/>
      <c r="W699" s="40"/>
    </row>
    <row r="700" spans="1:23" ht="23.2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86"/>
      <c r="M700" s="86"/>
      <c r="N700" s="86"/>
      <c r="O700" s="86"/>
      <c r="P700" s="86"/>
      <c r="Q700" s="86"/>
      <c r="R700" s="86"/>
      <c r="S700" s="86"/>
      <c r="T700" s="40"/>
      <c r="U700" s="40"/>
      <c r="V700" s="40"/>
      <c r="W700" s="40"/>
    </row>
    <row r="701" spans="1:23" ht="23.2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86"/>
      <c r="M701" s="86"/>
      <c r="N701" s="86"/>
      <c r="O701" s="86"/>
      <c r="P701" s="86"/>
      <c r="Q701" s="86"/>
      <c r="R701" s="86"/>
      <c r="S701" s="86"/>
      <c r="T701" s="40"/>
      <c r="U701" s="40"/>
      <c r="V701" s="40"/>
      <c r="W701" s="40"/>
    </row>
    <row r="702" spans="1:23" ht="23.2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86"/>
      <c r="M702" s="86"/>
      <c r="N702" s="86"/>
      <c r="O702" s="86"/>
      <c r="P702" s="86"/>
      <c r="Q702" s="86"/>
      <c r="R702" s="86"/>
      <c r="S702" s="86"/>
      <c r="T702" s="40"/>
      <c r="U702" s="40"/>
      <c r="V702" s="40"/>
      <c r="W702" s="40"/>
    </row>
    <row r="703" spans="1:23" ht="23.2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86"/>
      <c r="M703" s="86"/>
      <c r="N703" s="86"/>
      <c r="O703" s="86"/>
      <c r="P703" s="86"/>
      <c r="Q703" s="86"/>
      <c r="R703" s="86"/>
      <c r="S703" s="86"/>
      <c r="T703" s="40"/>
      <c r="U703" s="40"/>
      <c r="V703" s="40"/>
      <c r="W703" s="40"/>
    </row>
    <row r="704" spans="1:23" ht="23.2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86"/>
      <c r="M704" s="86"/>
      <c r="N704" s="86"/>
      <c r="O704" s="86"/>
      <c r="P704" s="86"/>
      <c r="Q704" s="86"/>
      <c r="R704" s="86"/>
      <c r="S704" s="86"/>
      <c r="T704" s="40"/>
      <c r="U704" s="40"/>
      <c r="V704" s="40"/>
      <c r="W704" s="40"/>
    </row>
    <row r="705" spans="1:23" ht="23.2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86"/>
      <c r="M705" s="86"/>
      <c r="N705" s="86"/>
      <c r="O705" s="86"/>
      <c r="P705" s="86"/>
      <c r="Q705" s="86"/>
      <c r="R705" s="86"/>
      <c r="S705" s="86"/>
      <c r="T705" s="40"/>
      <c r="U705" s="40"/>
      <c r="V705" s="40"/>
      <c r="W705" s="40"/>
    </row>
    <row r="706" spans="1:23" ht="23.2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86"/>
      <c r="M706" s="86"/>
      <c r="N706" s="86"/>
      <c r="O706" s="86"/>
      <c r="P706" s="86"/>
      <c r="Q706" s="86"/>
      <c r="R706" s="86"/>
      <c r="S706" s="86"/>
      <c r="T706" s="40"/>
      <c r="U706" s="40"/>
      <c r="V706" s="40"/>
      <c r="W706" s="40"/>
    </row>
    <row r="707" spans="1:23" ht="23.2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86"/>
      <c r="M707" s="86"/>
      <c r="N707" s="86"/>
      <c r="O707" s="86"/>
      <c r="P707" s="86"/>
      <c r="Q707" s="86"/>
      <c r="R707" s="86"/>
      <c r="S707" s="86"/>
      <c r="T707" s="40"/>
      <c r="U707" s="40"/>
      <c r="V707" s="40"/>
      <c r="W707" s="40"/>
    </row>
    <row r="708" spans="1:23" ht="23.2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86"/>
      <c r="M708" s="86"/>
      <c r="N708" s="86"/>
      <c r="O708" s="86"/>
      <c r="P708" s="86"/>
      <c r="Q708" s="86"/>
      <c r="R708" s="86"/>
      <c r="S708" s="86"/>
      <c r="T708" s="40"/>
      <c r="U708" s="40"/>
      <c r="V708" s="40"/>
      <c r="W708" s="40"/>
    </row>
    <row r="709" spans="1:23" ht="23.2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86"/>
      <c r="M709" s="86"/>
      <c r="N709" s="86"/>
      <c r="O709" s="86"/>
      <c r="P709" s="86"/>
      <c r="Q709" s="86"/>
      <c r="R709" s="86"/>
      <c r="S709" s="86"/>
      <c r="T709" s="40"/>
      <c r="U709" s="40"/>
      <c r="V709" s="40"/>
      <c r="W709" s="40"/>
    </row>
    <row r="710" spans="1:23" ht="23.2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86"/>
      <c r="M710" s="86"/>
      <c r="N710" s="86"/>
      <c r="O710" s="86"/>
      <c r="P710" s="86"/>
      <c r="Q710" s="86"/>
      <c r="R710" s="86"/>
      <c r="S710" s="86"/>
      <c r="T710" s="40"/>
      <c r="U710" s="40"/>
      <c r="V710" s="40"/>
      <c r="W710" s="40"/>
    </row>
    <row r="711" spans="1:23" ht="23.2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86"/>
      <c r="M711" s="86"/>
      <c r="N711" s="86"/>
      <c r="O711" s="86"/>
      <c r="P711" s="86"/>
      <c r="Q711" s="86"/>
      <c r="R711" s="86"/>
      <c r="S711" s="86"/>
      <c r="T711" s="40"/>
      <c r="U711" s="40"/>
      <c r="V711" s="40"/>
      <c r="W711" s="40"/>
    </row>
    <row r="712" spans="1:23" ht="23.2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86"/>
      <c r="M712" s="86"/>
      <c r="N712" s="86"/>
      <c r="O712" s="86"/>
      <c r="P712" s="86"/>
      <c r="Q712" s="86"/>
      <c r="R712" s="86"/>
      <c r="S712" s="86"/>
      <c r="T712" s="40"/>
      <c r="U712" s="40"/>
      <c r="V712" s="40"/>
      <c r="W712" s="40"/>
    </row>
    <row r="713" spans="1:23" ht="23.2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86"/>
      <c r="M713" s="86"/>
      <c r="N713" s="86"/>
      <c r="O713" s="86"/>
      <c r="P713" s="86"/>
      <c r="Q713" s="86"/>
      <c r="R713" s="86"/>
      <c r="S713" s="86"/>
      <c r="T713" s="40"/>
      <c r="U713" s="40"/>
      <c r="V713" s="40"/>
      <c r="W713" s="40"/>
    </row>
    <row r="714" spans="1:23" ht="23.2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86"/>
      <c r="M714" s="86"/>
      <c r="N714" s="86"/>
      <c r="O714" s="86"/>
      <c r="P714" s="86"/>
      <c r="Q714" s="86"/>
      <c r="R714" s="86"/>
      <c r="S714" s="86"/>
      <c r="T714" s="40"/>
      <c r="U714" s="40"/>
      <c r="V714" s="40"/>
      <c r="W714" s="40"/>
    </row>
    <row r="715" spans="1:23" ht="23.2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86"/>
      <c r="M715" s="86"/>
      <c r="N715" s="86"/>
      <c r="O715" s="86"/>
      <c r="P715" s="86"/>
      <c r="Q715" s="86"/>
      <c r="R715" s="86"/>
      <c r="S715" s="86"/>
      <c r="T715" s="40"/>
      <c r="U715" s="40"/>
      <c r="V715" s="40"/>
      <c r="W715" s="40"/>
    </row>
    <row r="716" spans="1:23" ht="23.2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86"/>
      <c r="M716" s="86"/>
      <c r="N716" s="86"/>
      <c r="O716" s="86"/>
      <c r="P716" s="86"/>
      <c r="Q716" s="86"/>
      <c r="R716" s="86"/>
      <c r="S716" s="86"/>
      <c r="T716" s="40"/>
      <c r="U716" s="40"/>
      <c r="V716" s="40"/>
      <c r="W716" s="40"/>
    </row>
    <row r="717" spans="1:23" ht="23.2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86"/>
      <c r="M717" s="86"/>
      <c r="N717" s="86"/>
      <c r="O717" s="86"/>
      <c r="P717" s="86"/>
      <c r="Q717" s="86"/>
      <c r="R717" s="86"/>
      <c r="S717" s="86"/>
      <c r="T717" s="40"/>
      <c r="U717" s="40"/>
      <c r="V717" s="40"/>
      <c r="W717" s="40"/>
    </row>
    <row r="718" spans="1:23" ht="23.2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86"/>
      <c r="M718" s="86"/>
      <c r="N718" s="86"/>
      <c r="O718" s="86"/>
      <c r="P718" s="86"/>
      <c r="Q718" s="86"/>
      <c r="R718" s="86"/>
      <c r="S718" s="86"/>
      <c r="T718" s="40"/>
      <c r="U718" s="40"/>
      <c r="V718" s="40"/>
      <c r="W718" s="40"/>
    </row>
    <row r="719" spans="1:23" ht="23.2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86"/>
      <c r="M719" s="86"/>
      <c r="N719" s="86"/>
      <c r="O719" s="86"/>
      <c r="P719" s="86"/>
      <c r="Q719" s="86"/>
      <c r="R719" s="86"/>
      <c r="S719" s="86"/>
      <c r="T719" s="40"/>
      <c r="U719" s="40"/>
      <c r="V719" s="40"/>
      <c r="W719" s="40"/>
    </row>
    <row r="720" spans="1:23" ht="23.2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86"/>
      <c r="M720" s="86"/>
      <c r="N720" s="86"/>
      <c r="O720" s="86"/>
      <c r="P720" s="86"/>
      <c r="Q720" s="86"/>
      <c r="R720" s="86"/>
      <c r="S720" s="86"/>
      <c r="T720" s="40"/>
      <c r="U720" s="40"/>
      <c r="V720" s="40"/>
      <c r="W720" s="40"/>
    </row>
    <row r="721" spans="1:23" ht="23.2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86"/>
      <c r="M721" s="86"/>
      <c r="N721" s="86"/>
      <c r="O721" s="86"/>
      <c r="P721" s="86"/>
      <c r="Q721" s="86"/>
      <c r="R721" s="86"/>
      <c r="S721" s="86"/>
      <c r="T721" s="40"/>
      <c r="U721" s="40"/>
      <c r="V721" s="40"/>
      <c r="W721" s="40"/>
    </row>
    <row r="722" spans="1:23" ht="23.2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86"/>
      <c r="M722" s="86"/>
      <c r="N722" s="86"/>
      <c r="O722" s="86"/>
      <c r="P722" s="86"/>
      <c r="Q722" s="86"/>
      <c r="R722" s="86"/>
      <c r="S722" s="86"/>
      <c r="T722" s="40"/>
      <c r="U722" s="40"/>
      <c r="V722" s="40"/>
      <c r="W722" s="40"/>
    </row>
    <row r="723" spans="1:23" ht="23.2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86"/>
      <c r="M723" s="86"/>
      <c r="N723" s="86"/>
      <c r="O723" s="86"/>
      <c r="P723" s="86"/>
      <c r="Q723" s="86"/>
      <c r="R723" s="86"/>
      <c r="S723" s="86"/>
      <c r="T723" s="40"/>
      <c r="U723" s="40"/>
      <c r="V723" s="40"/>
      <c r="W723" s="40"/>
    </row>
    <row r="724" spans="1:23" ht="23.2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86"/>
      <c r="M724" s="86"/>
      <c r="N724" s="86"/>
      <c r="O724" s="86"/>
      <c r="P724" s="86"/>
      <c r="Q724" s="86"/>
      <c r="R724" s="86"/>
      <c r="S724" s="86"/>
      <c r="T724" s="40"/>
      <c r="U724" s="40"/>
      <c r="V724" s="40"/>
      <c r="W724" s="40"/>
    </row>
    <row r="725" spans="1:23" ht="23.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86"/>
      <c r="M725" s="86"/>
      <c r="N725" s="86"/>
      <c r="O725" s="86"/>
      <c r="P725" s="86"/>
      <c r="Q725" s="86"/>
      <c r="R725" s="86"/>
      <c r="S725" s="86"/>
      <c r="T725" s="40"/>
      <c r="U725" s="40"/>
      <c r="V725" s="40"/>
      <c r="W725" s="40"/>
    </row>
    <row r="726" spans="1:23" ht="23.2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86"/>
      <c r="M726" s="86"/>
      <c r="N726" s="86"/>
      <c r="O726" s="86"/>
      <c r="P726" s="86"/>
      <c r="Q726" s="86"/>
      <c r="R726" s="86"/>
      <c r="S726" s="86"/>
      <c r="T726" s="40"/>
      <c r="U726" s="40"/>
      <c r="V726" s="40"/>
      <c r="W726" s="40"/>
    </row>
    <row r="727" spans="1:23" ht="23.2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86"/>
      <c r="M727" s="86"/>
      <c r="N727" s="86"/>
      <c r="O727" s="86"/>
      <c r="P727" s="86"/>
      <c r="Q727" s="86"/>
      <c r="R727" s="86"/>
      <c r="S727" s="86"/>
      <c r="T727" s="40"/>
      <c r="U727" s="40"/>
      <c r="V727" s="40"/>
      <c r="W727" s="40"/>
    </row>
    <row r="728" spans="1:23" ht="23.2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86"/>
      <c r="M728" s="86"/>
      <c r="N728" s="86"/>
      <c r="O728" s="86"/>
      <c r="P728" s="86"/>
      <c r="Q728" s="86"/>
      <c r="R728" s="86"/>
      <c r="S728" s="86"/>
      <c r="T728" s="40"/>
      <c r="U728" s="40"/>
      <c r="V728" s="40"/>
      <c r="W728" s="40"/>
    </row>
    <row r="729" spans="1:23" ht="23.2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86"/>
      <c r="M729" s="86"/>
      <c r="N729" s="86"/>
      <c r="O729" s="86"/>
      <c r="P729" s="86"/>
      <c r="Q729" s="86"/>
      <c r="R729" s="86"/>
      <c r="S729" s="86"/>
      <c r="T729" s="40"/>
      <c r="U729" s="40"/>
      <c r="V729" s="40"/>
      <c r="W729" s="40"/>
    </row>
    <row r="730" spans="1:23" ht="23.2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86"/>
      <c r="M730" s="86"/>
      <c r="N730" s="86"/>
      <c r="O730" s="86"/>
      <c r="P730" s="86"/>
      <c r="Q730" s="86"/>
      <c r="R730" s="86"/>
      <c r="S730" s="86"/>
      <c r="T730" s="40"/>
      <c r="U730" s="40"/>
      <c r="V730" s="40"/>
      <c r="W730" s="40"/>
    </row>
    <row r="731" spans="1:23" ht="23.2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86"/>
      <c r="M731" s="86"/>
      <c r="N731" s="86"/>
      <c r="O731" s="86"/>
      <c r="P731" s="86"/>
      <c r="Q731" s="86"/>
      <c r="R731" s="86"/>
      <c r="S731" s="86"/>
      <c r="T731" s="40"/>
      <c r="U731" s="40"/>
      <c r="V731" s="40"/>
      <c r="W731" s="40"/>
    </row>
    <row r="732" spans="1:23" ht="23.2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86"/>
      <c r="M732" s="86"/>
      <c r="N732" s="86"/>
      <c r="O732" s="86"/>
      <c r="P732" s="86"/>
      <c r="Q732" s="86"/>
      <c r="R732" s="86"/>
      <c r="S732" s="86"/>
      <c r="T732" s="40"/>
      <c r="U732" s="40"/>
      <c r="V732" s="40"/>
      <c r="W732" s="40"/>
    </row>
    <row r="733" spans="1:23" ht="23.2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86"/>
      <c r="M733" s="86"/>
      <c r="N733" s="86"/>
      <c r="O733" s="86"/>
      <c r="P733" s="86"/>
      <c r="Q733" s="86"/>
      <c r="R733" s="86"/>
      <c r="S733" s="86"/>
      <c r="T733" s="40"/>
      <c r="U733" s="40"/>
      <c r="V733" s="40"/>
      <c r="W733" s="40"/>
    </row>
    <row r="734" spans="1:23" ht="23.2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86"/>
      <c r="M734" s="86"/>
      <c r="N734" s="86"/>
      <c r="O734" s="86"/>
      <c r="P734" s="86"/>
      <c r="Q734" s="86"/>
      <c r="R734" s="86"/>
      <c r="S734" s="86"/>
      <c r="T734" s="40"/>
      <c r="U734" s="40"/>
      <c r="V734" s="40"/>
      <c r="W734" s="40"/>
    </row>
    <row r="735" spans="1:23" ht="23.2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86"/>
      <c r="M735" s="86"/>
      <c r="N735" s="86"/>
      <c r="O735" s="86"/>
      <c r="P735" s="86"/>
      <c r="Q735" s="86"/>
      <c r="R735" s="86"/>
      <c r="S735" s="86"/>
      <c r="T735" s="40"/>
      <c r="U735" s="40"/>
      <c r="V735" s="40"/>
      <c r="W735" s="40"/>
    </row>
    <row r="736" spans="1:23" ht="23.2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86"/>
      <c r="M736" s="86"/>
      <c r="N736" s="86"/>
      <c r="O736" s="86"/>
      <c r="P736" s="86"/>
      <c r="Q736" s="86"/>
      <c r="R736" s="86"/>
      <c r="S736" s="86"/>
      <c r="T736" s="40"/>
      <c r="U736" s="40"/>
      <c r="V736" s="40"/>
      <c r="W736" s="40"/>
    </row>
    <row r="737" spans="1:23" ht="23.2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86"/>
      <c r="M737" s="86"/>
      <c r="N737" s="86"/>
      <c r="O737" s="86"/>
      <c r="P737" s="86"/>
      <c r="Q737" s="86"/>
      <c r="R737" s="86"/>
      <c r="S737" s="86"/>
      <c r="T737" s="40"/>
      <c r="U737" s="40"/>
      <c r="V737" s="40"/>
      <c r="W737" s="40"/>
    </row>
    <row r="738" spans="1:23" ht="23.2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86"/>
      <c r="M738" s="86"/>
      <c r="N738" s="86"/>
      <c r="O738" s="86"/>
      <c r="P738" s="86"/>
      <c r="Q738" s="86"/>
      <c r="R738" s="86"/>
      <c r="S738" s="86"/>
      <c r="T738" s="40"/>
      <c r="U738" s="40"/>
      <c r="V738" s="40"/>
      <c r="W738" s="40"/>
    </row>
    <row r="739" spans="1:23" ht="23.2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86"/>
      <c r="M739" s="86"/>
      <c r="N739" s="86"/>
      <c r="O739" s="86"/>
      <c r="P739" s="86"/>
      <c r="Q739" s="86"/>
      <c r="R739" s="86"/>
      <c r="S739" s="86"/>
      <c r="T739" s="40"/>
      <c r="U739" s="40"/>
      <c r="V739" s="40"/>
      <c r="W739" s="40"/>
    </row>
    <row r="740" spans="1:23" ht="23.2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86"/>
      <c r="M740" s="86"/>
      <c r="N740" s="86"/>
      <c r="O740" s="86"/>
      <c r="P740" s="86"/>
      <c r="Q740" s="86"/>
      <c r="R740" s="86"/>
      <c r="S740" s="86"/>
      <c r="T740" s="40"/>
      <c r="U740" s="40"/>
      <c r="V740" s="40"/>
      <c r="W740" s="40"/>
    </row>
    <row r="741" spans="1:23" ht="23.2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86"/>
      <c r="M741" s="86"/>
      <c r="N741" s="86"/>
      <c r="O741" s="86"/>
      <c r="P741" s="86"/>
      <c r="Q741" s="86"/>
      <c r="R741" s="86"/>
      <c r="S741" s="86"/>
      <c r="T741" s="40"/>
      <c r="U741" s="40"/>
      <c r="V741" s="40"/>
      <c r="W741" s="40"/>
    </row>
    <row r="742" spans="1:23" ht="23.2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86"/>
      <c r="M742" s="86"/>
      <c r="N742" s="86"/>
      <c r="O742" s="86"/>
      <c r="P742" s="86"/>
      <c r="Q742" s="86"/>
      <c r="R742" s="86"/>
      <c r="S742" s="86"/>
      <c r="T742" s="40"/>
      <c r="U742" s="40"/>
      <c r="V742" s="40"/>
      <c r="W742" s="40"/>
    </row>
    <row r="743" spans="1:23" ht="23.2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86"/>
      <c r="M743" s="86"/>
      <c r="N743" s="86"/>
      <c r="O743" s="86"/>
      <c r="P743" s="86"/>
      <c r="Q743" s="86"/>
      <c r="R743" s="86"/>
      <c r="S743" s="86"/>
      <c r="T743" s="40"/>
      <c r="U743" s="40"/>
      <c r="V743" s="40"/>
      <c r="W743" s="40"/>
    </row>
    <row r="744" spans="1:23" ht="23.2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86"/>
      <c r="M744" s="86"/>
      <c r="N744" s="86"/>
      <c r="O744" s="86"/>
      <c r="P744" s="86"/>
      <c r="Q744" s="86"/>
      <c r="R744" s="86"/>
      <c r="S744" s="86"/>
      <c r="T744" s="40"/>
      <c r="U744" s="40"/>
      <c r="V744" s="40"/>
      <c r="W744" s="40"/>
    </row>
    <row r="745" spans="1:23" ht="23.2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86"/>
      <c r="M745" s="86"/>
      <c r="N745" s="86"/>
      <c r="O745" s="86"/>
      <c r="P745" s="86"/>
      <c r="Q745" s="86"/>
      <c r="R745" s="86"/>
      <c r="S745" s="86"/>
      <c r="T745" s="40"/>
      <c r="U745" s="40"/>
      <c r="V745" s="40"/>
      <c r="W745" s="40"/>
    </row>
    <row r="746" spans="1:23" ht="23.2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86"/>
      <c r="M746" s="86"/>
      <c r="N746" s="86"/>
      <c r="O746" s="86"/>
      <c r="P746" s="86"/>
      <c r="Q746" s="86"/>
      <c r="R746" s="86"/>
      <c r="S746" s="86"/>
      <c r="T746" s="40"/>
      <c r="U746" s="40"/>
      <c r="V746" s="40"/>
      <c r="W746" s="40"/>
    </row>
    <row r="747" spans="1:23" ht="23.2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86"/>
      <c r="M747" s="86"/>
      <c r="N747" s="86"/>
      <c r="O747" s="86"/>
      <c r="P747" s="86"/>
      <c r="Q747" s="86"/>
      <c r="R747" s="86"/>
      <c r="S747" s="86"/>
      <c r="T747" s="40"/>
      <c r="U747" s="40"/>
      <c r="V747" s="40"/>
      <c r="W747" s="40"/>
    </row>
    <row r="748" spans="1:23" ht="23.2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86"/>
      <c r="M748" s="86"/>
      <c r="N748" s="86"/>
      <c r="O748" s="86"/>
      <c r="P748" s="86"/>
      <c r="Q748" s="86"/>
      <c r="R748" s="86"/>
      <c r="S748" s="86"/>
      <c r="T748" s="40"/>
      <c r="U748" s="40"/>
      <c r="V748" s="40"/>
      <c r="W748" s="40"/>
    </row>
    <row r="749" spans="1:23" ht="23.2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86"/>
      <c r="M749" s="86"/>
      <c r="N749" s="86"/>
      <c r="O749" s="86"/>
      <c r="P749" s="86"/>
      <c r="Q749" s="86"/>
      <c r="R749" s="86"/>
      <c r="S749" s="86"/>
      <c r="T749" s="40"/>
      <c r="U749" s="40"/>
      <c r="V749" s="40"/>
      <c r="W749" s="40"/>
    </row>
    <row r="750" spans="1:23" ht="23.2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86"/>
      <c r="M750" s="86"/>
      <c r="N750" s="86"/>
      <c r="O750" s="86"/>
      <c r="P750" s="86"/>
      <c r="Q750" s="86"/>
      <c r="R750" s="86"/>
      <c r="S750" s="86"/>
      <c r="T750" s="40"/>
      <c r="U750" s="40"/>
      <c r="V750" s="40"/>
      <c r="W750" s="40"/>
    </row>
    <row r="751" spans="1:23" ht="23.2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86"/>
      <c r="M751" s="86"/>
      <c r="N751" s="86"/>
      <c r="O751" s="86"/>
      <c r="P751" s="86"/>
      <c r="Q751" s="86"/>
      <c r="R751" s="86"/>
      <c r="S751" s="86"/>
      <c r="T751" s="40"/>
      <c r="U751" s="40"/>
      <c r="V751" s="40"/>
      <c r="W751" s="40"/>
    </row>
    <row r="752" spans="1:23" ht="23.2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86"/>
      <c r="M752" s="86"/>
      <c r="N752" s="86"/>
      <c r="O752" s="86"/>
      <c r="P752" s="86"/>
      <c r="Q752" s="86"/>
      <c r="R752" s="86"/>
      <c r="S752" s="86"/>
      <c r="T752" s="40"/>
      <c r="U752" s="40"/>
      <c r="V752" s="40"/>
      <c r="W752" s="40"/>
    </row>
    <row r="753" spans="1:23" ht="23.2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86"/>
      <c r="M753" s="86"/>
      <c r="N753" s="86"/>
      <c r="O753" s="86"/>
      <c r="P753" s="86"/>
      <c r="Q753" s="86"/>
      <c r="R753" s="86"/>
      <c r="S753" s="86"/>
      <c r="T753" s="40"/>
      <c r="U753" s="40"/>
      <c r="V753" s="40"/>
      <c r="W753" s="40"/>
    </row>
    <row r="754" spans="1:23" ht="23.2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86"/>
      <c r="M754" s="86"/>
      <c r="N754" s="86"/>
      <c r="O754" s="86"/>
      <c r="P754" s="86"/>
      <c r="Q754" s="86"/>
      <c r="R754" s="86"/>
      <c r="S754" s="86"/>
      <c r="T754" s="40"/>
      <c r="U754" s="40"/>
      <c r="V754" s="40"/>
      <c r="W754" s="40"/>
    </row>
    <row r="755" spans="1:23" ht="23.2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86"/>
      <c r="M755" s="86"/>
      <c r="N755" s="86"/>
      <c r="O755" s="86"/>
      <c r="P755" s="86"/>
      <c r="Q755" s="86"/>
      <c r="R755" s="86"/>
      <c r="S755" s="86"/>
      <c r="T755" s="40"/>
      <c r="U755" s="40"/>
      <c r="V755" s="40"/>
      <c r="W755" s="40"/>
    </row>
    <row r="756" spans="1:23" ht="23.2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86"/>
      <c r="M756" s="86"/>
      <c r="N756" s="86"/>
      <c r="O756" s="86"/>
      <c r="P756" s="86"/>
      <c r="Q756" s="86"/>
      <c r="R756" s="86"/>
      <c r="S756" s="86"/>
      <c r="T756" s="40"/>
      <c r="U756" s="40"/>
      <c r="V756" s="40"/>
      <c r="W756" s="40"/>
    </row>
    <row r="757" spans="1:23" ht="23.2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86"/>
      <c r="M757" s="86"/>
      <c r="N757" s="86"/>
      <c r="O757" s="86"/>
      <c r="P757" s="86"/>
      <c r="Q757" s="86"/>
      <c r="R757" s="86"/>
      <c r="S757" s="86"/>
      <c r="T757" s="40"/>
      <c r="U757" s="40"/>
      <c r="V757" s="40"/>
      <c r="W757" s="40"/>
    </row>
  </sheetData>
  <sheetProtection/>
  <mergeCells count="67">
    <mergeCell ref="AY82:AY84"/>
    <mergeCell ref="AF82:AF84"/>
    <mergeCell ref="BH3:BO3"/>
    <mergeCell ref="BL82:BL84"/>
    <mergeCell ref="BM82:BM84"/>
    <mergeCell ref="BN82:BN84"/>
    <mergeCell ref="BO82:BO84"/>
    <mergeCell ref="AZ3:BG3"/>
    <mergeCell ref="BH83:BK83"/>
    <mergeCell ref="BH84:BK84"/>
    <mergeCell ref="BG82:BG84"/>
    <mergeCell ref="Q82:Q84"/>
    <mergeCell ref="P82:P84"/>
    <mergeCell ref="AN82:AN84"/>
    <mergeCell ref="BF82:BF84"/>
    <mergeCell ref="AG82:AG84"/>
    <mergeCell ref="BE82:BE84"/>
    <mergeCell ref="AH82:AH84"/>
    <mergeCell ref="AQ82:AQ84"/>
    <mergeCell ref="BD82:BD84"/>
    <mergeCell ref="A85:B85"/>
    <mergeCell ref="A84:K84"/>
    <mergeCell ref="A3:A4"/>
    <mergeCell ref="A82:B83"/>
    <mergeCell ref="R82:R84"/>
    <mergeCell ref="AX82:AX84"/>
    <mergeCell ref="J82:J83"/>
    <mergeCell ref="AR3:AY3"/>
    <mergeCell ref="AJ84:AM84"/>
    <mergeCell ref="AR84:AU84"/>
    <mergeCell ref="A1:BO2"/>
    <mergeCell ref="AZ84:BC84"/>
    <mergeCell ref="AO82:AO84"/>
    <mergeCell ref="AP82:AP84"/>
    <mergeCell ref="T3:AA3"/>
    <mergeCell ref="L84:O84"/>
    <mergeCell ref="AW82:AW84"/>
    <mergeCell ref="AR83:AU83"/>
    <mergeCell ref="T83:W83"/>
    <mergeCell ref="X82:X84"/>
    <mergeCell ref="AI82:AI84"/>
    <mergeCell ref="Y82:Y84"/>
    <mergeCell ref="C83:F83"/>
    <mergeCell ref="C3:K3"/>
    <mergeCell ref="I82:I83"/>
    <mergeCell ref="S82:S84"/>
    <mergeCell ref="AB83:AE83"/>
    <mergeCell ref="BP83:BS83"/>
    <mergeCell ref="AB3:AI3"/>
    <mergeCell ref="B3:B4"/>
    <mergeCell ref="L3:S3"/>
    <mergeCell ref="K82:K83"/>
    <mergeCell ref="AJ3:AQ3"/>
    <mergeCell ref="AZ83:BC83"/>
    <mergeCell ref="AV82:AV84"/>
    <mergeCell ref="AJ83:AM83"/>
    <mergeCell ref="L83:O83"/>
    <mergeCell ref="BP84:BS84"/>
    <mergeCell ref="T84:W84"/>
    <mergeCell ref="AB84:AE84"/>
    <mergeCell ref="AA82:AA84"/>
    <mergeCell ref="Z82:Z84"/>
    <mergeCell ref="BP3:BW3"/>
    <mergeCell ref="BT82:BT84"/>
    <mergeCell ref="BU82:BU84"/>
    <mergeCell ref="BV82:BV84"/>
    <mergeCell ref="BW82:BW84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522"/>
  <sheetViews>
    <sheetView tabSelected="1" zoomScale="40" zoomScaleNormal="40" workbookViewId="0" topLeftCell="A1">
      <selection activeCell="A1" sqref="A1:BO2"/>
    </sheetView>
  </sheetViews>
  <sheetFormatPr defaultColWidth="9.140625" defaultRowHeight="12.75"/>
  <cols>
    <col min="1" max="1" width="16.8515625" style="1" customWidth="1"/>
    <col min="2" max="2" width="113.140625" style="1" customWidth="1"/>
    <col min="3" max="3" width="11.421875" style="1" customWidth="1"/>
    <col min="4" max="5" width="9.140625" style="1" customWidth="1"/>
    <col min="6" max="6" width="10.28125" style="1" customWidth="1"/>
    <col min="7" max="7" width="12.28125" style="1" customWidth="1"/>
    <col min="8" max="8" width="9.28125" style="1" customWidth="1"/>
    <col min="9" max="9" width="11.28125" style="1" customWidth="1"/>
    <col min="10" max="10" width="10.28125" style="1" customWidth="1"/>
    <col min="11" max="11" width="6.7109375" style="1" customWidth="1"/>
    <col min="12" max="12" width="8.57421875" style="7" customWidth="1"/>
    <col min="13" max="13" width="8.8515625" style="8" customWidth="1"/>
    <col min="14" max="16" width="6.7109375" style="8" customWidth="1"/>
    <col min="17" max="17" width="9.28125" style="8" customWidth="1"/>
    <col min="18" max="18" width="8.8515625" style="8" customWidth="1"/>
    <col min="19" max="19" width="6.7109375" style="8" customWidth="1"/>
    <col min="20" max="20" width="8.140625" style="1" customWidth="1"/>
    <col min="21" max="23" width="6.7109375" style="1" customWidth="1"/>
    <col min="24" max="24" width="8.8515625" style="1" customWidth="1"/>
    <col min="25" max="25" width="9.140625" style="1" customWidth="1"/>
    <col min="26" max="26" width="8.00390625" style="1" customWidth="1"/>
    <col min="27" max="27" width="6.7109375" style="1" customWidth="1"/>
    <col min="28" max="28" width="9.8515625" style="8" customWidth="1"/>
    <col min="29" max="32" width="6.7109375" style="8" customWidth="1"/>
    <col min="33" max="33" width="10.00390625" style="8" customWidth="1"/>
    <col min="34" max="34" width="9.28125" style="8" customWidth="1"/>
    <col min="35" max="35" width="6.7109375" style="8" customWidth="1"/>
    <col min="36" max="36" width="9.140625" style="1" customWidth="1"/>
    <col min="37" max="43" width="6.7109375" style="1" customWidth="1"/>
    <col min="44" max="44" width="9.140625" style="8" customWidth="1"/>
    <col min="45" max="51" width="6.7109375" style="8" customWidth="1"/>
    <col min="52" max="55" width="6.7109375" style="1" customWidth="1"/>
    <col min="56" max="56" width="7.8515625" style="1" customWidth="1"/>
    <col min="57" max="57" width="8.57421875" style="1" customWidth="1"/>
    <col min="58" max="58" width="8.140625" style="1" customWidth="1"/>
    <col min="59" max="59" width="6.7109375" style="1" customWidth="1"/>
    <col min="60" max="62" width="6.7109375" style="8" customWidth="1"/>
    <col min="63" max="63" width="8.140625" style="8" customWidth="1"/>
    <col min="64" max="65" width="6.7109375" style="8" customWidth="1"/>
    <col min="66" max="66" width="8.421875" style="8" customWidth="1"/>
    <col min="67" max="67" width="6.7109375" style="8" customWidth="1"/>
    <col min="68" max="68" width="7.28125" style="1" customWidth="1"/>
    <col min="69" max="69" width="6.57421875" style="1" customWidth="1"/>
    <col min="70" max="70" width="7.28125" style="1" customWidth="1"/>
    <col min="71" max="71" width="6.57421875" style="1" customWidth="1"/>
    <col min="72" max="72" width="7.00390625" style="1" customWidth="1"/>
    <col min="73" max="73" width="6.57421875" style="1" customWidth="1"/>
    <col min="74" max="75" width="7.7109375" style="1" customWidth="1"/>
    <col min="76" max="76" width="9.140625" style="1" customWidth="1"/>
    <col min="77" max="16384" width="9.140625" style="1" customWidth="1"/>
  </cols>
  <sheetData>
    <row r="1" spans="1:135" s="10" customFormat="1" ht="15" customHeigh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40"/>
    </row>
    <row r="2" spans="1:135" s="10" customFormat="1" ht="150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40"/>
    </row>
    <row r="3" spans="1:134" s="10" customFormat="1" ht="26.25" customHeight="1">
      <c r="A3" s="166" t="s">
        <v>16</v>
      </c>
      <c r="B3" s="167" t="s">
        <v>0</v>
      </c>
      <c r="C3" s="132" t="s">
        <v>1</v>
      </c>
      <c r="D3" s="133"/>
      <c r="E3" s="133"/>
      <c r="F3" s="133"/>
      <c r="G3" s="133"/>
      <c r="H3" s="133"/>
      <c r="I3" s="133"/>
      <c r="J3" s="133"/>
      <c r="K3" s="134"/>
      <c r="L3" s="139" t="s">
        <v>7</v>
      </c>
      <c r="M3" s="140"/>
      <c r="N3" s="140"/>
      <c r="O3" s="140"/>
      <c r="P3" s="140"/>
      <c r="Q3" s="140"/>
      <c r="R3" s="140"/>
      <c r="S3" s="141"/>
      <c r="T3" s="132" t="s">
        <v>8</v>
      </c>
      <c r="U3" s="133"/>
      <c r="V3" s="133"/>
      <c r="W3" s="133"/>
      <c r="X3" s="133"/>
      <c r="Y3" s="133"/>
      <c r="Z3" s="133"/>
      <c r="AA3" s="134"/>
      <c r="AB3" s="139" t="s">
        <v>9</v>
      </c>
      <c r="AC3" s="140"/>
      <c r="AD3" s="140"/>
      <c r="AE3" s="140"/>
      <c r="AF3" s="140"/>
      <c r="AG3" s="140"/>
      <c r="AH3" s="140"/>
      <c r="AI3" s="141"/>
      <c r="AJ3" s="132" t="s">
        <v>10</v>
      </c>
      <c r="AK3" s="133"/>
      <c r="AL3" s="133"/>
      <c r="AM3" s="133"/>
      <c r="AN3" s="133"/>
      <c r="AO3" s="133"/>
      <c r="AP3" s="133"/>
      <c r="AQ3" s="134"/>
      <c r="AR3" s="139" t="s">
        <v>11</v>
      </c>
      <c r="AS3" s="140"/>
      <c r="AT3" s="140"/>
      <c r="AU3" s="140"/>
      <c r="AV3" s="140"/>
      <c r="AW3" s="140"/>
      <c r="AX3" s="140"/>
      <c r="AY3" s="141"/>
      <c r="AZ3" s="132" t="s">
        <v>12</v>
      </c>
      <c r="BA3" s="133"/>
      <c r="BB3" s="133"/>
      <c r="BC3" s="133"/>
      <c r="BD3" s="133"/>
      <c r="BE3" s="133"/>
      <c r="BF3" s="133"/>
      <c r="BG3" s="134"/>
      <c r="BH3" s="139" t="s">
        <v>43</v>
      </c>
      <c r="BI3" s="140"/>
      <c r="BJ3" s="140"/>
      <c r="BK3" s="140"/>
      <c r="BL3" s="140"/>
      <c r="BM3" s="140"/>
      <c r="BN3" s="140"/>
      <c r="BO3" s="141"/>
      <c r="BP3" s="132" t="s">
        <v>154</v>
      </c>
      <c r="BQ3" s="133"/>
      <c r="BR3" s="133"/>
      <c r="BS3" s="133"/>
      <c r="BT3" s="133"/>
      <c r="BU3" s="133"/>
      <c r="BV3" s="133"/>
      <c r="BW3" s="134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</row>
    <row r="4" spans="1:75" s="10" customFormat="1" ht="49.5" customHeight="1">
      <c r="A4" s="166"/>
      <c r="B4" s="168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06" t="s">
        <v>17</v>
      </c>
      <c r="I4" s="107" t="s">
        <v>18</v>
      </c>
      <c r="J4" s="107" t="s">
        <v>19</v>
      </c>
      <c r="K4" s="107" t="s">
        <v>20</v>
      </c>
      <c r="L4" s="24" t="s">
        <v>2</v>
      </c>
      <c r="M4" s="24" t="s">
        <v>3</v>
      </c>
      <c r="N4" s="24" t="s">
        <v>4</v>
      </c>
      <c r="O4" s="24" t="s">
        <v>5</v>
      </c>
      <c r="P4" s="108" t="s">
        <v>17</v>
      </c>
      <c r="Q4" s="109" t="s">
        <v>18</v>
      </c>
      <c r="R4" s="109" t="s">
        <v>19</v>
      </c>
      <c r="S4" s="109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106" t="s">
        <v>17</v>
      </c>
      <c r="Y4" s="107" t="s">
        <v>18</v>
      </c>
      <c r="Z4" s="107" t="s">
        <v>19</v>
      </c>
      <c r="AA4" s="107" t="s">
        <v>20</v>
      </c>
      <c r="AB4" s="24" t="s">
        <v>2</v>
      </c>
      <c r="AC4" s="24" t="s">
        <v>3</v>
      </c>
      <c r="AD4" s="24" t="s">
        <v>4</v>
      </c>
      <c r="AE4" s="24" t="s">
        <v>5</v>
      </c>
      <c r="AF4" s="108" t="s">
        <v>17</v>
      </c>
      <c r="AG4" s="109" t="s">
        <v>18</v>
      </c>
      <c r="AH4" s="109" t="s">
        <v>19</v>
      </c>
      <c r="AI4" s="109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106" t="s">
        <v>17</v>
      </c>
      <c r="AO4" s="107" t="s">
        <v>18</v>
      </c>
      <c r="AP4" s="107" t="s">
        <v>19</v>
      </c>
      <c r="AQ4" s="107" t="s">
        <v>20</v>
      </c>
      <c r="AR4" s="24" t="s">
        <v>2</v>
      </c>
      <c r="AS4" s="24" t="s">
        <v>3</v>
      </c>
      <c r="AT4" s="24" t="s">
        <v>4</v>
      </c>
      <c r="AU4" s="24" t="s">
        <v>5</v>
      </c>
      <c r="AV4" s="108" t="s">
        <v>17</v>
      </c>
      <c r="AW4" s="109" t="s">
        <v>18</v>
      </c>
      <c r="AX4" s="109" t="s">
        <v>19</v>
      </c>
      <c r="AY4" s="109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106" t="s">
        <v>17</v>
      </c>
      <c r="BE4" s="107" t="s">
        <v>18</v>
      </c>
      <c r="BF4" s="107" t="s">
        <v>19</v>
      </c>
      <c r="BG4" s="107" t="s">
        <v>20</v>
      </c>
      <c r="BH4" s="24" t="s">
        <v>2</v>
      </c>
      <c r="BI4" s="24" t="s">
        <v>3</v>
      </c>
      <c r="BJ4" s="24" t="s">
        <v>4</v>
      </c>
      <c r="BK4" s="24" t="s">
        <v>5</v>
      </c>
      <c r="BL4" s="108" t="s">
        <v>17</v>
      </c>
      <c r="BM4" s="109" t="s">
        <v>18</v>
      </c>
      <c r="BN4" s="109" t="s">
        <v>19</v>
      </c>
      <c r="BO4" s="109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106" t="s">
        <v>17</v>
      </c>
      <c r="BU4" s="107" t="s">
        <v>18</v>
      </c>
      <c r="BV4" s="107" t="s">
        <v>19</v>
      </c>
      <c r="BW4" s="110" t="s">
        <v>20</v>
      </c>
    </row>
    <row r="5" spans="1:75" s="10" customFormat="1" ht="46.5" customHeight="1">
      <c r="A5" s="117" t="s">
        <v>31</v>
      </c>
      <c r="B5" s="111" t="s">
        <v>175</v>
      </c>
      <c r="C5" s="32">
        <f aca="true" t="shared" si="0" ref="C5:AH5">SUM(C6:C8)</f>
        <v>18</v>
      </c>
      <c r="D5" s="32">
        <f t="shared" si="0"/>
        <v>90</v>
      </c>
      <c r="E5" s="32">
        <f t="shared" si="0"/>
        <v>0</v>
      </c>
      <c r="F5" s="32">
        <f t="shared" si="0"/>
        <v>0</v>
      </c>
      <c r="G5" s="32">
        <f t="shared" si="0"/>
        <v>108</v>
      </c>
      <c r="H5" s="32">
        <f t="shared" si="0"/>
        <v>13</v>
      </c>
      <c r="I5" s="32">
        <f t="shared" si="0"/>
        <v>6.5</v>
      </c>
      <c r="J5" s="32">
        <f t="shared" si="0"/>
        <v>6.5</v>
      </c>
      <c r="K5" s="32">
        <f t="shared" si="0"/>
        <v>0</v>
      </c>
      <c r="L5" s="32">
        <f t="shared" si="0"/>
        <v>18</v>
      </c>
      <c r="M5" s="32">
        <f t="shared" si="0"/>
        <v>36</v>
      </c>
      <c r="N5" s="32">
        <f t="shared" si="0"/>
        <v>0</v>
      </c>
      <c r="O5" s="32">
        <f t="shared" si="0"/>
        <v>0</v>
      </c>
      <c r="P5" s="32">
        <f t="shared" si="0"/>
        <v>7</v>
      </c>
      <c r="Q5" s="32">
        <f t="shared" si="0"/>
        <v>3.5</v>
      </c>
      <c r="R5" s="32">
        <f t="shared" si="0"/>
        <v>3.5</v>
      </c>
      <c r="S5" s="32">
        <f t="shared" si="0"/>
        <v>2</v>
      </c>
      <c r="T5" s="32">
        <f t="shared" si="0"/>
        <v>0</v>
      </c>
      <c r="U5" s="32">
        <f t="shared" si="0"/>
        <v>18</v>
      </c>
      <c r="V5" s="32">
        <f t="shared" si="0"/>
        <v>0</v>
      </c>
      <c r="W5" s="32">
        <f t="shared" si="0"/>
        <v>0</v>
      </c>
      <c r="X5" s="32">
        <f t="shared" si="0"/>
        <v>2</v>
      </c>
      <c r="Y5" s="32">
        <f t="shared" si="0"/>
        <v>1</v>
      </c>
      <c r="Z5" s="32">
        <f t="shared" si="0"/>
        <v>1</v>
      </c>
      <c r="AA5" s="32">
        <f t="shared" si="0"/>
        <v>0</v>
      </c>
      <c r="AB5" s="32">
        <f t="shared" si="0"/>
        <v>0</v>
      </c>
      <c r="AC5" s="32">
        <f t="shared" si="0"/>
        <v>18</v>
      </c>
      <c r="AD5" s="32">
        <f t="shared" si="0"/>
        <v>0</v>
      </c>
      <c r="AE5" s="32">
        <f t="shared" si="0"/>
        <v>0</v>
      </c>
      <c r="AF5" s="32">
        <f t="shared" si="0"/>
        <v>2</v>
      </c>
      <c r="AG5" s="32">
        <f t="shared" si="0"/>
        <v>1</v>
      </c>
      <c r="AH5" s="32">
        <f t="shared" si="0"/>
        <v>1</v>
      </c>
      <c r="AI5" s="32">
        <f aca="true" t="shared" si="1" ref="AI5:BN5">SUM(AI6:AI8)</f>
        <v>0</v>
      </c>
      <c r="AJ5" s="32">
        <f t="shared" si="1"/>
        <v>0</v>
      </c>
      <c r="AK5" s="32">
        <f t="shared" si="1"/>
        <v>18</v>
      </c>
      <c r="AL5" s="32">
        <f t="shared" si="1"/>
        <v>0</v>
      </c>
      <c r="AM5" s="32">
        <f t="shared" si="1"/>
        <v>0</v>
      </c>
      <c r="AN5" s="32">
        <f t="shared" si="1"/>
        <v>2</v>
      </c>
      <c r="AO5" s="32">
        <f t="shared" si="1"/>
        <v>1</v>
      </c>
      <c r="AP5" s="32">
        <f t="shared" si="1"/>
        <v>1</v>
      </c>
      <c r="AQ5" s="32">
        <f t="shared" si="1"/>
        <v>0</v>
      </c>
      <c r="AR5" s="32">
        <f t="shared" si="1"/>
        <v>0</v>
      </c>
      <c r="AS5" s="32">
        <f t="shared" si="1"/>
        <v>0</v>
      </c>
      <c r="AT5" s="32">
        <f t="shared" si="1"/>
        <v>0</v>
      </c>
      <c r="AU5" s="32">
        <f t="shared" si="1"/>
        <v>0</v>
      </c>
      <c r="AV5" s="32">
        <f t="shared" si="1"/>
        <v>0</v>
      </c>
      <c r="AW5" s="32">
        <f t="shared" si="1"/>
        <v>0</v>
      </c>
      <c r="AX5" s="32">
        <f t="shared" si="1"/>
        <v>0</v>
      </c>
      <c r="AY5" s="32">
        <f t="shared" si="1"/>
        <v>0</v>
      </c>
      <c r="AZ5" s="32">
        <f t="shared" si="1"/>
        <v>0</v>
      </c>
      <c r="BA5" s="32">
        <f t="shared" si="1"/>
        <v>0</v>
      </c>
      <c r="BB5" s="32">
        <f t="shared" si="1"/>
        <v>0</v>
      </c>
      <c r="BC5" s="32">
        <f t="shared" si="1"/>
        <v>0</v>
      </c>
      <c r="BD5" s="32">
        <f t="shared" si="1"/>
        <v>0</v>
      </c>
      <c r="BE5" s="32">
        <f t="shared" si="1"/>
        <v>0</v>
      </c>
      <c r="BF5" s="32">
        <f t="shared" si="1"/>
        <v>0</v>
      </c>
      <c r="BG5" s="32">
        <f t="shared" si="1"/>
        <v>0</v>
      </c>
      <c r="BH5" s="32">
        <f t="shared" si="1"/>
        <v>0</v>
      </c>
      <c r="BI5" s="32">
        <f t="shared" si="1"/>
        <v>0</v>
      </c>
      <c r="BJ5" s="32">
        <f t="shared" si="1"/>
        <v>0</v>
      </c>
      <c r="BK5" s="32">
        <f t="shared" si="1"/>
        <v>0</v>
      </c>
      <c r="BL5" s="32">
        <f t="shared" si="1"/>
        <v>0</v>
      </c>
      <c r="BM5" s="32">
        <f t="shared" si="1"/>
        <v>0</v>
      </c>
      <c r="BN5" s="32">
        <f t="shared" si="1"/>
        <v>0</v>
      </c>
      <c r="BO5" s="32">
        <f aca="true" t="shared" si="2" ref="BO5:BW5">SUM(BO6:BO8)</f>
        <v>0</v>
      </c>
      <c r="BP5" s="32">
        <f t="shared" si="2"/>
        <v>0</v>
      </c>
      <c r="BQ5" s="32">
        <f t="shared" si="2"/>
        <v>0</v>
      </c>
      <c r="BR5" s="32">
        <f t="shared" si="2"/>
        <v>0</v>
      </c>
      <c r="BS5" s="32">
        <f t="shared" si="2"/>
        <v>0</v>
      </c>
      <c r="BT5" s="32">
        <f t="shared" si="2"/>
        <v>0</v>
      </c>
      <c r="BU5" s="32">
        <f t="shared" si="2"/>
        <v>0</v>
      </c>
      <c r="BV5" s="32">
        <f t="shared" si="2"/>
        <v>0</v>
      </c>
      <c r="BW5" s="32">
        <f t="shared" si="2"/>
        <v>0</v>
      </c>
    </row>
    <row r="6" spans="1:75" ht="46.5" customHeight="1">
      <c r="A6" s="21" t="s">
        <v>44</v>
      </c>
      <c r="B6" s="112" t="s">
        <v>108</v>
      </c>
      <c r="C6" s="9"/>
      <c r="D6" s="9">
        <f>'I ST_S'!D7*0.6</f>
        <v>72</v>
      </c>
      <c r="E6" s="9"/>
      <c r="F6" s="9"/>
      <c r="G6" s="9">
        <f>'I ST_S'!G7*0.6</f>
        <v>72</v>
      </c>
      <c r="H6" s="9">
        <f>'I ST_S'!H7</f>
        <v>8</v>
      </c>
      <c r="I6" s="9">
        <f>'I ST_S'!I7</f>
        <v>4</v>
      </c>
      <c r="J6" s="9">
        <f>'I ST_S'!J7</f>
        <v>4</v>
      </c>
      <c r="K6" s="9"/>
      <c r="L6" s="43"/>
      <c r="M6" s="43">
        <v>18</v>
      </c>
      <c r="N6" s="43"/>
      <c r="O6" s="43"/>
      <c r="P6" s="24">
        <f>'I ST_S'!P7</f>
        <v>2</v>
      </c>
      <c r="Q6" s="24">
        <f>'I ST_S'!Q7</f>
        <v>1</v>
      </c>
      <c r="R6" s="24">
        <f>'I ST_S'!R7</f>
        <v>1</v>
      </c>
      <c r="S6" s="24"/>
      <c r="T6" s="11"/>
      <c r="U6" s="11">
        <v>18</v>
      </c>
      <c r="V6" s="11"/>
      <c r="W6" s="11"/>
      <c r="X6" s="11">
        <v>2</v>
      </c>
      <c r="Y6" s="11">
        <v>1</v>
      </c>
      <c r="Z6" s="11">
        <v>1</v>
      </c>
      <c r="AA6" s="11"/>
      <c r="AB6" s="44"/>
      <c r="AC6" s="43">
        <v>18</v>
      </c>
      <c r="AD6" s="46"/>
      <c r="AE6" s="43"/>
      <c r="AF6" s="24">
        <f>'I ST_S'!AF7</f>
        <v>2</v>
      </c>
      <c r="AG6" s="24">
        <f>'I ST_S'!AG7</f>
        <v>1</v>
      </c>
      <c r="AH6" s="24">
        <f>'I ST_S'!AH7</f>
        <v>1</v>
      </c>
      <c r="AI6" s="24"/>
      <c r="AJ6" s="11"/>
      <c r="AK6" s="11">
        <v>18</v>
      </c>
      <c r="AL6" s="11"/>
      <c r="AM6" s="11"/>
      <c r="AN6" s="11">
        <v>2</v>
      </c>
      <c r="AO6" s="11">
        <v>1</v>
      </c>
      <c r="AP6" s="11">
        <v>1</v>
      </c>
      <c r="AQ6" s="11"/>
      <c r="AR6" s="43"/>
      <c r="AS6" s="43"/>
      <c r="AT6" s="43"/>
      <c r="AU6" s="43"/>
      <c r="AV6" s="43"/>
      <c r="AW6" s="43"/>
      <c r="AX6" s="43"/>
      <c r="AY6" s="43"/>
      <c r="AZ6" s="11"/>
      <c r="BA6" s="11"/>
      <c r="BB6" s="11"/>
      <c r="BC6" s="11"/>
      <c r="BD6" s="11"/>
      <c r="BE6" s="11"/>
      <c r="BF6" s="11"/>
      <c r="BG6" s="11"/>
      <c r="BH6" s="43"/>
      <c r="BI6" s="43"/>
      <c r="BJ6" s="43"/>
      <c r="BK6" s="43"/>
      <c r="BL6" s="44"/>
      <c r="BM6" s="43"/>
      <c r="BN6" s="43"/>
      <c r="BO6" s="43"/>
      <c r="BP6" s="11"/>
      <c r="BQ6" s="11"/>
      <c r="BR6" s="11"/>
      <c r="BS6" s="11"/>
      <c r="BT6" s="11"/>
      <c r="BU6" s="11"/>
      <c r="BV6" s="11"/>
      <c r="BW6" s="11"/>
    </row>
    <row r="7" spans="1:75" ht="46.5" customHeight="1">
      <c r="A7" s="21" t="s">
        <v>45</v>
      </c>
      <c r="B7" s="113" t="s">
        <v>109</v>
      </c>
      <c r="C7" s="9"/>
      <c r="D7" s="9">
        <f>'I ST_S'!D8*0.6</f>
        <v>18</v>
      </c>
      <c r="E7" s="9"/>
      <c r="F7" s="9"/>
      <c r="G7" s="9">
        <f>'I ST_S'!G8*0.6</f>
        <v>18</v>
      </c>
      <c r="H7" s="9">
        <f>'I ST_S'!H8</f>
        <v>3</v>
      </c>
      <c r="I7" s="9">
        <f>'I ST_S'!I8</f>
        <v>1.5</v>
      </c>
      <c r="J7" s="9">
        <f>'I ST_S'!J8</f>
        <v>1.5</v>
      </c>
      <c r="K7" s="9"/>
      <c r="L7" s="23"/>
      <c r="M7" s="24">
        <v>18</v>
      </c>
      <c r="N7" s="24"/>
      <c r="O7" s="24"/>
      <c r="P7" s="24">
        <f>'I ST_S'!P8</f>
        <v>3</v>
      </c>
      <c r="Q7" s="24">
        <f>'I ST_S'!Q8</f>
        <v>1.5</v>
      </c>
      <c r="R7" s="24">
        <f>'I ST_S'!R8</f>
        <v>1.5</v>
      </c>
      <c r="S7" s="24"/>
      <c r="T7" s="9"/>
      <c r="U7" s="9"/>
      <c r="V7" s="9"/>
      <c r="W7" s="9"/>
      <c r="X7" s="9"/>
      <c r="Y7" s="9"/>
      <c r="Z7" s="9"/>
      <c r="AA7" s="9"/>
      <c r="AB7" s="24"/>
      <c r="AC7" s="47"/>
      <c r="AD7" s="24"/>
      <c r="AE7" s="24"/>
      <c r="AF7" s="24"/>
      <c r="AG7" s="24"/>
      <c r="AH7" s="24"/>
      <c r="AI7" s="24"/>
      <c r="AJ7" s="9"/>
      <c r="AK7" s="9"/>
      <c r="AL7" s="9"/>
      <c r="AM7" s="9"/>
      <c r="AN7" s="9"/>
      <c r="AO7" s="9"/>
      <c r="AP7" s="9"/>
      <c r="AQ7" s="9"/>
      <c r="AR7" s="24"/>
      <c r="AS7" s="24"/>
      <c r="AT7" s="24"/>
      <c r="AU7" s="24"/>
      <c r="AV7" s="24"/>
      <c r="AW7" s="24"/>
      <c r="AX7" s="24"/>
      <c r="AY7" s="24"/>
      <c r="AZ7" s="9"/>
      <c r="BA7" s="9"/>
      <c r="BB7" s="9"/>
      <c r="BC7" s="9"/>
      <c r="BD7" s="9"/>
      <c r="BE7" s="9"/>
      <c r="BF7" s="9"/>
      <c r="BG7" s="9"/>
      <c r="BH7" s="24"/>
      <c r="BI7" s="24"/>
      <c r="BJ7" s="24"/>
      <c r="BK7" s="24"/>
      <c r="BL7" s="25"/>
      <c r="BM7" s="24"/>
      <c r="BN7" s="24"/>
      <c r="BO7" s="24"/>
      <c r="BP7" s="9"/>
      <c r="BQ7" s="9"/>
      <c r="BR7" s="9"/>
      <c r="BS7" s="9"/>
      <c r="BT7" s="9"/>
      <c r="BU7" s="9"/>
      <c r="BV7" s="9"/>
      <c r="BW7" s="9"/>
    </row>
    <row r="8" spans="1:75" ht="69" customHeight="1">
      <c r="A8" s="21" t="s">
        <v>22</v>
      </c>
      <c r="B8" s="78" t="s">
        <v>176</v>
      </c>
      <c r="C8" s="9">
        <v>18</v>
      </c>
      <c r="D8" s="9"/>
      <c r="E8" s="9"/>
      <c r="F8" s="9"/>
      <c r="G8" s="9">
        <f>'I ST_S'!G9*0.6</f>
        <v>18</v>
      </c>
      <c r="H8" s="9">
        <f>'I ST_S'!H9</f>
        <v>2</v>
      </c>
      <c r="I8" s="9">
        <f>'I ST_S'!I9</f>
        <v>1</v>
      </c>
      <c r="J8" s="9">
        <f>'I ST_S'!J9</f>
        <v>1</v>
      </c>
      <c r="K8" s="9"/>
      <c r="L8" s="43">
        <v>18</v>
      </c>
      <c r="M8" s="43"/>
      <c r="N8" s="48"/>
      <c r="O8" s="43"/>
      <c r="P8" s="24">
        <f>'I ST_S'!P9</f>
        <v>2</v>
      </c>
      <c r="Q8" s="24">
        <f>'I ST_S'!Q9</f>
        <v>1</v>
      </c>
      <c r="R8" s="24">
        <f>'I ST_S'!R9</f>
        <v>1</v>
      </c>
      <c r="S8" s="24">
        <f>'I ST_S'!S9</f>
        <v>2</v>
      </c>
      <c r="T8" s="11"/>
      <c r="U8" s="11"/>
      <c r="V8" s="11"/>
      <c r="W8" s="11"/>
      <c r="X8" s="11"/>
      <c r="Y8" s="11"/>
      <c r="Z8" s="11"/>
      <c r="AA8" s="11"/>
      <c r="AB8" s="43"/>
      <c r="AC8" s="43"/>
      <c r="AD8" s="43"/>
      <c r="AE8" s="43"/>
      <c r="AF8" s="43"/>
      <c r="AG8" s="43"/>
      <c r="AH8" s="43"/>
      <c r="AI8" s="43"/>
      <c r="AJ8" s="11"/>
      <c r="AK8" s="11"/>
      <c r="AL8" s="11"/>
      <c r="AM8" s="11"/>
      <c r="AN8" s="11"/>
      <c r="AO8" s="11"/>
      <c r="AP8" s="11"/>
      <c r="AQ8" s="11"/>
      <c r="AR8" s="43"/>
      <c r="AS8" s="43"/>
      <c r="AT8" s="43"/>
      <c r="AU8" s="43"/>
      <c r="AV8" s="43"/>
      <c r="AW8" s="43"/>
      <c r="AX8" s="43"/>
      <c r="AY8" s="43"/>
      <c r="AZ8" s="11"/>
      <c r="BA8" s="11"/>
      <c r="BB8" s="11"/>
      <c r="BC8" s="11"/>
      <c r="BD8" s="11"/>
      <c r="BE8" s="11"/>
      <c r="BF8" s="11"/>
      <c r="BG8" s="11"/>
      <c r="BH8" s="43"/>
      <c r="BI8" s="43"/>
      <c r="BJ8" s="43"/>
      <c r="BK8" s="43"/>
      <c r="BL8" s="44"/>
      <c r="BM8" s="43"/>
      <c r="BN8" s="43"/>
      <c r="BO8" s="43"/>
      <c r="BP8" s="11"/>
      <c r="BQ8" s="11"/>
      <c r="BR8" s="11"/>
      <c r="BS8" s="11"/>
      <c r="BT8" s="11"/>
      <c r="BU8" s="11"/>
      <c r="BV8" s="11"/>
      <c r="BW8" s="11"/>
    </row>
    <row r="9" spans="1:75" ht="100.5" customHeight="1" thickBot="1">
      <c r="A9" s="102" t="s">
        <v>32</v>
      </c>
      <c r="B9" s="114" t="s">
        <v>23</v>
      </c>
      <c r="C9" s="49">
        <f>SUM(C10:C16)</f>
        <v>90</v>
      </c>
      <c r="D9" s="49">
        <f aca="true" t="shared" si="3" ref="D9:BO9">SUM(D10:D16)</f>
        <v>63</v>
      </c>
      <c r="E9" s="49">
        <f t="shared" si="3"/>
        <v>18</v>
      </c>
      <c r="F9" s="49">
        <f t="shared" si="3"/>
        <v>0</v>
      </c>
      <c r="G9" s="49">
        <f t="shared" si="3"/>
        <v>171</v>
      </c>
      <c r="H9" s="49">
        <f t="shared" si="3"/>
        <v>22</v>
      </c>
      <c r="I9" s="49">
        <f t="shared" si="3"/>
        <v>12</v>
      </c>
      <c r="J9" s="49">
        <f t="shared" si="3"/>
        <v>10</v>
      </c>
      <c r="K9" s="49">
        <f t="shared" si="3"/>
        <v>0</v>
      </c>
      <c r="L9" s="31">
        <f t="shared" si="3"/>
        <v>36</v>
      </c>
      <c r="M9" s="49">
        <f t="shared" si="3"/>
        <v>36</v>
      </c>
      <c r="N9" s="49">
        <f t="shared" si="3"/>
        <v>0</v>
      </c>
      <c r="O9" s="49">
        <f t="shared" si="3"/>
        <v>0</v>
      </c>
      <c r="P9" s="49">
        <f t="shared" si="3"/>
        <v>11</v>
      </c>
      <c r="Q9" s="49">
        <f t="shared" si="3"/>
        <v>5.5</v>
      </c>
      <c r="R9" s="49">
        <f t="shared" si="3"/>
        <v>5.5</v>
      </c>
      <c r="S9" s="49">
        <f t="shared" si="3"/>
        <v>0</v>
      </c>
      <c r="T9" s="49">
        <f t="shared" si="3"/>
        <v>54</v>
      </c>
      <c r="U9" s="49">
        <f t="shared" si="3"/>
        <v>27</v>
      </c>
      <c r="V9" s="49">
        <f t="shared" si="3"/>
        <v>18</v>
      </c>
      <c r="W9" s="49">
        <f t="shared" si="3"/>
        <v>0</v>
      </c>
      <c r="X9" s="49">
        <f t="shared" si="3"/>
        <v>11</v>
      </c>
      <c r="Y9" s="49">
        <f t="shared" si="3"/>
        <v>6.5</v>
      </c>
      <c r="Z9" s="49">
        <f t="shared" si="3"/>
        <v>4.5</v>
      </c>
      <c r="AA9" s="49">
        <f t="shared" si="3"/>
        <v>0</v>
      </c>
      <c r="AB9" s="49">
        <f t="shared" si="3"/>
        <v>0</v>
      </c>
      <c r="AC9" s="49">
        <f t="shared" si="3"/>
        <v>0</v>
      </c>
      <c r="AD9" s="49">
        <f t="shared" si="3"/>
        <v>0</v>
      </c>
      <c r="AE9" s="49">
        <f t="shared" si="3"/>
        <v>0</v>
      </c>
      <c r="AF9" s="49">
        <f t="shared" si="3"/>
        <v>0</v>
      </c>
      <c r="AG9" s="49">
        <f t="shared" si="3"/>
        <v>0</v>
      </c>
      <c r="AH9" s="49">
        <f t="shared" si="3"/>
        <v>0</v>
      </c>
      <c r="AI9" s="49">
        <f t="shared" si="3"/>
        <v>0</v>
      </c>
      <c r="AJ9" s="49">
        <f t="shared" si="3"/>
        <v>0</v>
      </c>
      <c r="AK9" s="49">
        <f t="shared" si="3"/>
        <v>0</v>
      </c>
      <c r="AL9" s="49">
        <f t="shared" si="3"/>
        <v>0</v>
      </c>
      <c r="AM9" s="49">
        <f t="shared" si="3"/>
        <v>0</v>
      </c>
      <c r="AN9" s="49">
        <f t="shared" si="3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  <c r="BB9" s="49">
        <f t="shared" si="3"/>
        <v>0</v>
      </c>
      <c r="BC9" s="49">
        <f t="shared" si="3"/>
        <v>0</v>
      </c>
      <c r="BD9" s="49">
        <f t="shared" si="3"/>
        <v>0</v>
      </c>
      <c r="BE9" s="49">
        <f t="shared" si="3"/>
        <v>0</v>
      </c>
      <c r="BF9" s="49">
        <f t="shared" si="3"/>
        <v>0</v>
      </c>
      <c r="BG9" s="49">
        <f t="shared" si="3"/>
        <v>0</v>
      </c>
      <c r="BH9" s="49">
        <f t="shared" si="3"/>
        <v>0</v>
      </c>
      <c r="BI9" s="49">
        <f t="shared" si="3"/>
        <v>0</v>
      </c>
      <c r="BJ9" s="49">
        <f t="shared" si="3"/>
        <v>0</v>
      </c>
      <c r="BK9" s="49">
        <f t="shared" si="3"/>
        <v>0</v>
      </c>
      <c r="BL9" s="49">
        <f t="shared" si="3"/>
        <v>0</v>
      </c>
      <c r="BM9" s="49">
        <f t="shared" si="3"/>
        <v>0</v>
      </c>
      <c r="BN9" s="49">
        <f t="shared" si="3"/>
        <v>0</v>
      </c>
      <c r="BO9" s="49">
        <f t="shared" si="3"/>
        <v>0</v>
      </c>
      <c r="BP9" s="49">
        <f aca="true" t="shared" si="4" ref="BP9:BW9">SUM(BP10:BP16)</f>
        <v>0</v>
      </c>
      <c r="BQ9" s="49">
        <f t="shared" si="4"/>
        <v>0</v>
      </c>
      <c r="BR9" s="49">
        <f t="shared" si="4"/>
        <v>0</v>
      </c>
      <c r="BS9" s="49">
        <f t="shared" si="4"/>
        <v>0</v>
      </c>
      <c r="BT9" s="49">
        <f t="shared" si="4"/>
        <v>0</v>
      </c>
      <c r="BU9" s="49">
        <f t="shared" si="4"/>
        <v>0</v>
      </c>
      <c r="BV9" s="49">
        <f t="shared" si="4"/>
        <v>0</v>
      </c>
      <c r="BW9" s="49">
        <f t="shared" si="4"/>
        <v>0</v>
      </c>
    </row>
    <row r="10" spans="1:75" ht="46.5" customHeight="1" thickBot="1">
      <c r="A10" s="21" t="s">
        <v>46</v>
      </c>
      <c r="B10" s="115" t="s">
        <v>110</v>
      </c>
      <c r="C10" s="9">
        <f>'I ST_S'!C11*0.6</f>
        <v>18</v>
      </c>
      <c r="D10" s="9">
        <f>'I ST_S'!D11*0.6</f>
        <v>9</v>
      </c>
      <c r="E10" s="9"/>
      <c r="F10" s="9"/>
      <c r="G10" s="11">
        <f aca="true" t="shared" si="5" ref="G10:G16">SUM(C10:F10)</f>
        <v>27</v>
      </c>
      <c r="H10" s="9">
        <f>'I ST_S'!H11</f>
        <v>4</v>
      </c>
      <c r="I10" s="9">
        <f>'I ST_S'!I11</f>
        <v>2</v>
      </c>
      <c r="J10" s="9">
        <f>'I ST_S'!J11</f>
        <v>2</v>
      </c>
      <c r="K10" s="9"/>
      <c r="L10" s="50">
        <v>18</v>
      </c>
      <c r="M10" s="46">
        <v>9</v>
      </c>
      <c r="N10" s="43"/>
      <c r="O10" s="43"/>
      <c r="P10" s="24">
        <f>'I ST_S'!P11</f>
        <v>4</v>
      </c>
      <c r="Q10" s="24">
        <f>'I ST_S'!Q11</f>
        <v>2</v>
      </c>
      <c r="R10" s="24">
        <f>'I ST_S'!R11</f>
        <v>2</v>
      </c>
      <c r="S10" s="24"/>
      <c r="T10" s="9"/>
      <c r="U10" s="9"/>
      <c r="V10" s="9"/>
      <c r="W10" s="9"/>
      <c r="X10" s="9"/>
      <c r="Y10" s="9"/>
      <c r="Z10" s="9"/>
      <c r="AA10" s="9"/>
      <c r="AB10" s="24"/>
      <c r="AC10" s="24"/>
      <c r="AD10" s="24"/>
      <c r="AE10" s="24"/>
      <c r="AF10" s="24"/>
      <c r="AG10" s="24"/>
      <c r="AH10" s="24"/>
      <c r="AI10" s="24"/>
      <c r="AJ10" s="9"/>
      <c r="AK10" s="9"/>
      <c r="AL10" s="9"/>
      <c r="AM10" s="9"/>
      <c r="AN10" s="9"/>
      <c r="AO10" s="9"/>
      <c r="AP10" s="9"/>
      <c r="AQ10" s="9"/>
      <c r="AR10" s="24"/>
      <c r="AS10" s="24"/>
      <c r="AT10" s="24"/>
      <c r="AU10" s="24"/>
      <c r="AV10" s="24"/>
      <c r="AW10" s="24"/>
      <c r="AX10" s="24"/>
      <c r="AY10" s="24"/>
      <c r="AZ10" s="9"/>
      <c r="BA10" s="9"/>
      <c r="BB10" s="9"/>
      <c r="BC10" s="9"/>
      <c r="BD10" s="9"/>
      <c r="BE10" s="9"/>
      <c r="BF10" s="9"/>
      <c r="BG10" s="9"/>
      <c r="BH10" s="24"/>
      <c r="BI10" s="24"/>
      <c r="BJ10" s="24"/>
      <c r="BK10" s="24"/>
      <c r="BL10" s="25"/>
      <c r="BM10" s="24"/>
      <c r="BN10" s="24"/>
      <c r="BO10" s="24"/>
      <c r="BP10" s="9"/>
      <c r="BQ10" s="9"/>
      <c r="BR10" s="9"/>
      <c r="BS10" s="9"/>
      <c r="BT10" s="9"/>
      <c r="BU10" s="9"/>
      <c r="BV10" s="9"/>
      <c r="BW10" s="9"/>
    </row>
    <row r="11" spans="1:75" ht="46.5" customHeight="1" thickBot="1">
      <c r="A11" s="21" t="s">
        <v>47</v>
      </c>
      <c r="B11" s="112" t="s">
        <v>111</v>
      </c>
      <c r="C11" s="9">
        <f>'I ST_S'!C12*0.6</f>
        <v>18</v>
      </c>
      <c r="D11" s="9">
        <f>'I ST_S'!D12*0.6</f>
        <v>9</v>
      </c>
      <c r="E11" s="9"/>
      <c r="F11" s="9"/>
      <c r="G11" s="11">
        <f t="shared" si="5"/>
        <v>27</v>
      </c>
      <c r="H11" s="9">
        <f>'I ST_S'!H12</f>
        <v>4</v>
      </c>
      <c r="I11" s="9">
        <f>'I ST_S'!I12</f>
        <v>2</v>
      </c>
      <c r="J11" s="9">
        <f>'I ST_S'!J12</f>
        <v>2</v>
      </c>
      <c r="K11" s="9"/>
      <c r="L11" s="45">
        <v>18</v>
      </c>
      <c r="M11" s="46">
        <v>9</v>
      </c>
      <c r="N11" s="43"/>
      <c r="O11" s="43"/>
      <c r="P11" s="24">
        <f>'I ST_S'!P12</f>
        <v>4</v>
      </c>
      <c r="Q11" s="24">
        <f>'I ST_S'!Q12</f>
        <v>2</v>
      </c>
      <c r="R11" s="24">
        <f>'I ST_S'!R12</f>
        <v>2</v>
      </c>
      <c r="S11" s="24"/>
      <c r="T11" s="13"/>
      <c r="U11" s="9"/>
      <c r="V11" s="9"/>
      <c r="W11" s="9"/>
      <c r="X11" s="9"/>
      <c r="Y11" s="9"/>
      <c r="Z11" s="9"/>
      <c r="AA11" s="9"/>
      <c r="AB11" s="24"/>
      <c r="AC11" s="24"/>
      <c r="AD11" s="24"/>
      <c r="AE11" s="24"/>
      <c r="AF11" s="24"/>
      <c r="AG11" s="24"/>
      <c r="AH11" s="24"/>
      <c r="AI11" s="24"/>
      <c r="AJ11" s="9"/>
      <c r="AK11" s="9"/>
      <c r="AL11" s="9"/>
      <c r="AM11" s="9"/>
      <c r="AN11" s="9"/>
      <c r="AO11" s="9"/>
      <c r="AP11" s="9"/>
      <c r="AQ11" s="9"/>
      <c r="AR11" s="24"/>
      <c r="AS11" s="24"/>
      <c r="AT11" s="24"/>
      <c r="AU11" s="24"/>
      <c r="AV11" s="24"/>
      <c r="AW11" s="24"/>
      <c r="AX11" s="24"/>
      <c r="AY11" s="24"/>
      <c r="AZ11" s="9"/>
      <c r="BA11" s="9"/>
      <c r="BB11" s="9"/>
      <c r="BC11" s="9"/>
      <c r="BD11" s="9"/>
      <c r="BE11" s="9"/>
      <c r="BF11" s="9"/>
      <c r="BG11" s="9"/>
      <c r="BH11" s="24"/>
      <c r="BI11" s="24"/>
      <c r="BJ11" s="24"/>
      <c r="BK11" s="24"/>
      <c r="BL11" s="25"/>
      <c r="BM11" s="24"/>
      <c r="BN11" s="24"/>
      <c r="BO11" s="24"/>
      <c r="BP11" s="9"/>
      <c r="BQ11" s="9"/>
      <c r="BR11" s="9"/>
      <c r="BS11" s="9"/>
      <c r="BT11" s="9"/>
      <c r="BU11" s="9"/>
      <c r="BV11" s="9"/>
      <c r="BW11" s="9"/>
    </row>
    <row r="12" spans="1:75" ht="46.5" customHeight="1" thickBot="1">
      <c r="A12" s="21" t="s">
        <v>48</v>
      </c>
      <c r="B12" s="112" t="s">
        <v>112</v>
      </c>
      <c r="C12" s="9">
        <f>'I ST_S'!C13*0.6</f>
        <v>18</v>
      </c>
      <c r="D12" s="9">
        <f>'I ST_S'!D13*0.6</f>
        <v>9</v>
      </c>
      <c r="E12" s="9"/>
      <c r="F12" s="9"/>
      <c r="G12" s="11">
        <f t="shared" si="5"/>
        <v>27</v>
      </c>
      <c r="H12" s="9">
        <f>'I ST_S'!H13</f>
        <v>3</v>
      </c>
      <c r="I12" s="9">
        <f>'I ST_S'!I13</f>
        <v>2</v>
      </c>
      <c r="J12" s="9">
        <f>'I ST_S'!J13</f>
        <v>1</v>
      </c>
      <c r="K12" s="9"/>
      <c r="L12" s="47"/>
      <c r="M12" s="24"/>
      <c r="N12" s="24"/>
      <c r="O12" s="24"/>
      <c r="P12" s="24"/>
      <c r="Q12" s="24"/>
      <c r="R12" s="24"/>
      <c r="S12" s="24"/>
      <c r="T12" s="19">
        <v>18</v>
      </c>
      <c r="U12" s="51">
        <v>9</v>
      </c>
      <c r="V12" s="11"/>
      <c r="W12" s="11"/>
      <c r="X12" s="9">
        <f>'I ST_S'!X13</f>
        <v>3</v>
      </c>
      <c r="Y12" s="9">
        <f>'I ST_S'!Y13</f>
        <v>2</v>
      </c>
      <c r="Z12" s="9">
        <f>'I ST_S'!Z13</f>
        <v>1</v>
      </c>
      <c r="AA12" s="9"/>
      <c r="AB12" s="24"/>
      <c r="AC12" s="24"/>
      <c r="AD12" s="24"/>
      <c r="AE12" s="24"/>
      <c r="AF12" s="24"/>
      <c r="AG12" s="24"/>
      <c r="AH12" s="24"/>
      <c r="AI12" s="24"/>
      <c r="AJ12" s="9"/>
      <c r="AK12" s="9"/>
      <c r="AL12" s="9"/>
      <c r="AM12" s="9"/>
      <c r="AN12" s="9"/>
      <c r="AO12" s="9"/>
      <c r="AP12" s="9"/>
      <c r="AQ12" s="9"/>
      <c r="AR12" s="24"/>
      <c r="AS12" s="24"/>
      <c r="AT12" s="24"/>
      <c r="AU12" s="24"/>
      <c r="AV12" s="24"/>
      <c r="AW12" s="24"/>
      <c r="AX12" s="24"/>
      <c r="AY12" s="24"/>
      <c r="AZ12" s="9"/>
      <c r="BA12" s="9"/>
      <c r="BB12" s="9"/>
      <c r="BC12" s="9"/>
      <c r="BD12" s="9"/>
      <c r="BE12" s="9"/>
      <c r="BF12" s="9"/>
      <c r="BG12" s="9"/>
      <c r="BH12" s="24"/>
      <c r="BI12" s="24"/>
      <c r="BJ12" s="24"/>
      <c r="BK12" s="24"/>
      <c r="BL12" s="25"/>
      <c r="BM12" s="24"/>
      <c r="BN12" s="24"/>
      <c r="BO12" s="24"/>
      <c r="BP12" s="9"/>
      <c r="BQ12" s="9"/>
      <c r="BR12" s="9"/>
      <c r="BS12" s="9"/>
      <c r="BT12" s="9"/>
      <c r="BU12" s="9"/>
      <c r="BV12" s="9"/>
      <c r="BW12" s="9"/>
    </row>
    <row r="13" spans="1:75" ht="46.5" customHeight="1">
      <c r="A13" s="21" t="s">
        <v>49</v>
      </c>
      <c r="B13" s="113" t="s">
        <v>113</v>
      </c>
      <c r="C13" s="9">
        <f>'I ST_S'!C14*0.6</f>
        <v>18</v>
      </c>
      <c r="D13" s="9">
        <f>'I ST_S'!D14*0.6</f>
        <v>9</v>
      </c>
      <c r="E13" s="9"/>
      <c r="F13" s="9"/>
      <c r="G13" s="11">
        <f>SUM(C13:F13)</f>
        <v>27</v>
      </c>
      <c r="H13" s="9">
        <f>'I ST_S'!H14</f>
        <v>3</v>
      </c>
      <c r="I13" s="9">
        <f>'I ST_S'!I14</f>
        <v>1.5</v>
      </c>
      <c r="J13" s="9">
        <f>'I ST_S'!J14</f>
        <v>1.5</v>
      </c>
      <c r="K13" s="9"/>
      <c r="L13" s="24"/>
      <c r="M13" s="24"/>
      <c r="N13" s="24"/>
      <c r="O13" s="24"/>
      <c r="P13" s="24"/>
      <c r="Q13" s="24"/>
      <c r="R13" s="24"/>
      <c r="S13" s="24"/>
      <c r="T13" s="18">
        <v>18</v>
      </c>
      <c r="U13" s="9">
        <v>9</v>
      </c>
      <c r="V13" s="9"/>
      <c r="W13" s="9"/>
      <c r="X13" s="9">
        <v>3</v>
      </c>
      <c r="Y13" s="9">
        <v>1.5</v>
      </c>
      <c r="Z13" s="9">
        <v>1.5</v>
      </c>
      <c r="AA13" s="9"/>
      <c r="AB13" s="48"/>
      <c r="AC13" s="43"/>
      <c r="AD13" s="43"/>
      <c r="AE13" s="43"/>
      <c r="AF13" s="43"/>
      <c r="AG13" s="43"/>
      <c r="AH13" s="43"/>
      <c r="AI13" s="24"/>
      <c r="AJ13" s="9"/>
      <c r="AK13" s="9"/>
      <c r="AL13" s="9"/>
      <c r="AM13" s="9"/>
      <c r="AN13" s="9"/>
      <c r="AO13" s="9"/>
      <c r="AP13" s="9"/>
      <c r="AQ13" s="9"/>
      <c r="AR13" s="24"/>
      <c r="AS13" s="24"/>
      <c r="AT13" s="24"/>
      <c r="AU13" s="24"/>
      <c r="AV13" s="24"/>
      <c r="AW13" s="24"/>
      <c r="AX13" s="24"/>
      <c r="AY13" s="24"/>
      <c r="AZ13" s="9"/>
      <c r="BA13" s="9"/>
      <c r="BB13" s="9"/>
      <c r="BC13" s="9"/>
      <c r="BD13" s="9"/>
      <c r="BE13" s="9"/>
      <c r="BF13" s="9"/>
      <c r="BG13" s="9"/>
      <c r="BH13" s="24"/>
      <c r="BI13" s="24"/>
      <c r="BJ13" s="24"/>
      <c r="BK13" s="24"/>
      <c r="BL13" s="25"/>
      <c r="BM13" s="24"/>
      <c r="BN13" s="24"/>
      <c r="BO13" s="24"/>
      <c r="BP13" s="9"/>
      <c r="BQ13" s="9"/>
      <c r="BR13" s="9"/>
      <c r="BS13" s="9"/>
      <c r="BT13" s="9"/>
      <c r="BU13" s="9"/>
      <c r="BV13" s="9"/>
      <c r="BW13" s="9"/>
    </row>
    <row r="14" spans="1:75" ht="46.5" customHeight="1" thickBot="1">
      <c r="A14" s="21" t="s">
        <v>50</v>
      </c>
      <c r="B14" s="22" t="s">
        <v>147</v>
      </c>
      <c r="C14" s="9"/>
      <c r="D14" s="9">
        <f>'I ST_S'!D15*0.6</f>
        <v>18</v>
      </c>
      <c r="E14" s="9"/>
      <c r="F14" s="9"/>
      <c r="G14" s="11">
        <f>SUM(C14:F14)</f>
        <v>18</v>
      </c>
      <c r="H14" s="9">
        <f>'I ST_S'!H15</f>
        <v>3</v>
      </c>
      <c r="I14" s="9">
        <f>'I ST_S'!I15</f>
        <v>1.5</v>
      </c>
      <c r="J14" s="9">
        <f>'I ST_S'!J15</f>
        <v>1.5</v>
      </c>
      <c r="K14" s="9"/>
      <c r="L14" s="23"/>
      <c r="M14" s="24">
        <v>18</v>
      </c>
      <c r="N14" s="24"/>
      <c r="O14" s="24"/>
      <c r="P14" s="24">
        <f>'I ST_S'!P15</f>
        <v>3</v>
      </c>
      <c r="Q14" s="24">
        <f>'I ST_S'!Q15</f>
        <v>1.5</v>
      </c>
      <c r="R14" s="24">
        <f>'I ST_S'!R15</f>
        <v>1.5</v>
      </c>
      <c r="S14" s="24"/>
      <c r="T14" s="13"/>
      <c r="U14" s="9"/>
      <c r="V14" s="9"/>
      <c r="W14" s="9"/>
      <c r="X14" s="9"/>
      <c r="Y14" s="9"/>
      <c r="Z14" s="9"/>
      <c r="AA14" s="9"/>
      <c r="AB14" s="24"/>
      <c r="AC14" s="24"/>
      <c r="AD14" s="24"/>
      <c r="AE14" s="24"/>
      <c r="AF14" s="24"/>
      <c r="AG14" s="24"/>
      <c r="AH14" s="24"/>
      <c r="AI14" s="24"/>
      <c r="AJ14" s="9"/>
      <c r="AK14" s="9"/>
      <c r="AL14" s="9"/>
      <c r="AM14" s="9"/>
      <c r="AN14" s="9"/>
      <c r="AO14" s="9"/>
      <c r="AP14" s="9"/>
      <c r="AQ14" s="9"/>
      <c r="AR14" s="24"/>
      <c r="AS14" s="24"/>
      <c r="AT14" s="24"/>
      <c r="AU14" s="24"/>
      <c r="AV14" s="24"/>
      <c r="AW14" s="24"/>
      <c r="AX14" s="24"/>
      <c r="AY14" s="24"/>
      <c r="AZ14" s="9"/>
      <c r="BA14" s="9"/>
      <c r="BB14" s="9"/>
      <c r="BC14" s="9"/>
      <c r="BD14" s="9"/>
      <c r="BE14" s="9"/>
      <c r="BF14" s="9"/>
      <c r="BG14" s="9"/>
      <c r="BH14" s="24"/>
      <c r="BI14" s="24"/>
      <c r="BJ14" s="24"/>
      <c r="BK14" s="24"/>
      <c r="BL14" s="25"/>
      <c r="BM14" s="24"/>
      <c r="BN14" s="24"/>
      <c r="BO14" s="24"/>
      <c r="BP14" s="9"/>
      <c r="BQ14" s="9"/>
      <c r="BR14" s="9"/>
      <c r="BS14" s="9"/>
      <c r="BT14" s="9"/>
      <c r="BU14" s="9"/>
      <c r="BV14" s="9"/>
      <c r="BW14" s="9"/>
    </row>
    <row r="15" spans="1:75" ht="46.5" customHeight="1" thickBot="1">
      <c r="A15" s="21" t="s">
        <v>51</v>
      </c>
      <c r="B15" s="22" t="s">
        <v>114</v>
      </c>
      <c r="C15" s="9">
        <f>'I ST_S'!C16*0.6</f>
        <v>18</v>
      </c>
      <c r="D15" s="9">
        <f>'I ST_S'!D16*0.6</f>
        <v>9</v>
      </c>
      <c r="E15" s="9"/>
      <c r="F15" s="9"/>
      <c r="G15" s="11">
        <f>SUM(C15:F15)</f>
        <v>27</v>
      </c>
      <c r="H15" s="9">
        <f>'I ST_S'!H16</f>
        <v>3</v>
      </c>
      <c r="I15" s="9">
        <f>'I ST_S'!I16</f>
        <v>2</v>
      </c>
      <c r="J15" s="9">
        <f>'I ST_S'!J16</f>
        <v>1</v>
      </c>
      <c r="K15" s="9"/>
      <c r="L15" s="24"/>
      <c r="M15" s="24"/>
      <c r="N15" s="24"/>
      <c r="O15" s="24"/>
      <c r="P15" s="24"/>
      <c r="Q15" s="24"/>
      <c r="R15" s="24"/>
      <c r="S15" s="24"/>
      <c r="T15" s="19">
        <v>18</v>
      </c>
      <c r="U15" s="51">
        <v>9</v>
      </c>
      <c r="V15" s="11"/>
      <c r="W15" s="11"/>
      <c r="X15" s="9">
        <f>'I ST_S'!X16</f>
        <v>3</v>
      </c>
      <c r="Y15" s="9">
        <f>'I ST_S'!Y16</f>
        <v>2</v>
      </c>
      <c r="Z15" s="9">
        <f>'I ST_S'!Z16</f>
        <v>1</v>
      </c>
      <c r="AA15" s="9"/>
      <c r="AB15" s="24"/>
      <c r="AC15" s="24"/>
      <c r="AD15" s="24"/>
      <c r="AE15" s="24"/>
      <c r="AF15" s="24"/>
      <c r="AG15" s="24"/>
      <c r="AH15" s="24"/>
      <c r="AI15" s="24"/>
      <c r="AJ15" s="9"/>
      <c r="AK15" s="9"/>
      <c r="AL15" s="9"/>
      <c r="AM15" s="9"/>
      <c r="AN15" s="9"/>
      <c r="AO15" s="9"/>
      <c r="AP15" s="9"/>
      <c r="AQ15" s="9"/>
      <c r="AR15" s="24"/>
      <c r="AS15" s="24"/>
      <c r="AT15" s="24"/>
      <c r="AU15" s="24"/>
      <c r="AV15" s="24"/>
      <c r="AW15" s="24"/>
      <c r="AX15" s="24"/>
      <c r="AY15" s="24"/>
      <c r="AZ15" s="9"/>
      <c r="BA15" s="9"/>
      <c r="BB15" s="9"/>
      <c r="BC15" s="9"/>
      <c r="BD15" s="9"/>
      <c r="BE15" s="9"/>
      <c r="BF15" s="9"/>
      <c r="BG15" s="9"/>
      <c r="BH15" s="24"/>
      <c r="BI15" s="24"/>
      <c r="BJ15" s="24"/>
      <c r="BK15" s="24"/>
      <c r="BL15" s="25"/>
      <c r="BM15" s="24"/>
      <c r="BN15" s="24"/>
      <c r="BO15" s="24"/>
      <c r="BP15" s="9"/>
      <c r="BQ15" s="9"/>
      <c r="BR15" s="9"/>
      <c r="BS15" s="9"/>
      <c r="BT15" s="9"/>
      <c r="BU15" s="9"/>
      <c r="BV15" s="9"/>
      <c r="BW15" s="9"/>
    </row>
    <row r="16" spans="1:75" ht="46.5" customHeight="1">
      <c r="A16" s="21" t="s">
        <v>52</v>
      </c>
      <c r="B16" s="22" t="s">
        <v>116</v>
      </c>
      <c r="C16" s="9"/>
      <c r="D16" s="9"/>
      <c r="E16" s="9">
        <f>'I ST_S'!E17*0.6</f>
        <v>18</v>
      </c>
      <c r="F16" s="9"/>
      <c r="G16" s="11">
        <f t="shared" si="5"/>
        <v>18</v>
      </c>
      <c r="H16" s="9">
        <f>'I ST_S'!H17</f>
        <v>2</v>
      </c>
      <c r="I16" s="9">
        <f>'I ST_S'!I17</f>
        <v>1</v>
      </c>
      <c r="J16" s="9">
        <f>'I ST_S'!J17</f>
        <v>1</v>
      </c>
      <c r="K16" s="9"/>
      <c r="L16" s="23"/>
      <c r="M16" s="23"/>
      <c r="N16" s="23"/>
      <c r="O16" s="23"/>
      <c r="P16" s="24"/>
      <c r="Q16" s="24"/>
      <c r="R16" s="24"/>
      <c r="S16" s="24"/>
      <c r="T16" s="39"/>
      <c r="U16" s="52"/>
      <c r="V16" s="11">
        <v>18</v>
      </c>
      <c r="W16" s="11"/>
      <c r="X16" s="9">
        <f>'I ST_S'!X17</f>
        <v>2</v>
      </c>
      <c r="Y16" s="9">
        <f>'I ST_S'!Y17</f>
        <v>1</v>
      </c>
      <c r="Z16" s="9">
        <f>'I ST_S'!Z17</f>
        <v>1</v>
      </c>
      <c r="AA16" s="9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3"/>
      <c r="AS16" s="23"/>
      <c r="AT16" s="23"/>
      <c r="AU16" s="23"/>
      <c r="AV16" s="23"/>
      <c r="AW16" s="23"/>
      <c r="AX16" s="23"/>
      <c r="AY16" s="23"/>
      <c r="AZ16" s="20"/>
      <c r="BA16" s="20"/>
      <c r="BB16" s="20"/>
      <c r="BC16" s="20"/>
      <c r="BD16" s="20"/>
      <c r="BE16" s="20"/>
      <c r="BF16" s="20"/>
      <c r="BG16" s="20"/>
      <c r="BH16" s="23"/>
      <c r="BI16" s="23"/>
      <c r="BJ16" s="23"/>
      <c r="BK16" s="23"/>
      <c r="BL16" s="29"/>
      <c r="BM16" s="23"/>
      <c r="BN16" s="23"/>
      <c r="BO16" s="23"/>
      <c r="BP16" s="20"/>
      <c r="BQ16" s="20"/>
      <c r="BR16" s="20"/>
      <c r="BS16" s="20"/>
      <c r="BT16" s="20"/>
      <c r="BU16" s="20"/>
      <c r="BV16" s="20"/>
      <c r="BW16" s="20"/>
    </row>
    <row r="17" spans="1:75" ht="46.5" customHeight="1" thickBot="1">
      <c r="A17" s="102" t="s">
        <v>33</v>
      </c>
      <c r="B17" s="53" t="s">
        <v>24</v>
      </c>
      <c r="C17" s="49">
        <f aca="true" t="shared" si="6" ref="C17:BN17">SUM(C18:C22)</f>
        <v>45</v>
      </c>
      <c r="D17" s="49">
        <f t="shared" si="6"/>
        <v>45</v>
      </c>
      <c r="E17" s="49">
        <f t="shared" si="6"/>
        <v>36</v>
      </c>
      <c r="F17" s="49">
        <f t="shared" si="6"/>
        <v>0</v>
      </c>
      <c r="G17" s="49">
        <f t="shared" si="6"/>
        <v>126</v>
      </c>
      <c r="H17" s="49">
        <f t="shared" si="6"/>
        <v>15</v>
      </c>
      <c r="I17" s="49">
        <f t="shared" si="6"/>
        <v>7</v>
      </c>
      <c r="J17" s="49">
        <f t="shared" si="6"/>
        <v>8</v>
      </c>
      <c r="K17" s="49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4">
        <f t="shared" si="6"/>
        <v>0</v>
      </c>
      <c r="Q17" s="54">
        <f t="shared" si="6"/>
        <v>0</v>
      </c>
      <c r="R17" s="54">
        <f t="shared" si="6"/>
        <v>0</v>
      </c>
      <c r="S17" s="54">
        <f t="shared" si="6"/>
        <v>0</v>
      </c>
      <c r="T17" s="54">
        <f t="shared" si="6"/>
        <v>0</v>
      </c>
      <c r="U17" s="54">
        <f t="shared" si="6"/>
        <v>0</v>
      </c>
      <c r="V17" s="54">
        <f t="shared" si="6"/>
        <v>0</v>
      </c>
      <c r="W17" s="54">
        <f t="shared" si="6"/>
        <v>0</v>
      </c>
      <c r="X17" s="54">
        <f t="shared" si="6"/>
        <v>0</v>
      </c>
      <c r="Y17" s="54">
        <f t="shared" si="6"/>
        <v>0</v>
      </c>
      <c r="Z17" s="54">
        <f t="shared" si="6"/>
        <v>0</v>
      </c>
      <c r="AA17" s="54">
        <f t="shared" si="6"/>
        <v>0</v>
      </c>
      <c r="AB17" s="54">
        <f t="shared" si="6"/>
        <v>0</v>
      </c>
      <c r="AC17" s="54">
        <f t="shared" si="6"/>
        <v>0</v>
      </c>
      <c r="AD17" s="54">
        <f t="shared" si="6"/>
        <v>0</v>
      </c>
      <c r="AE17" s="54">
        <f t="shared" si="6"/>
        <v>0</v>
      </c>
      <c r="AF17" s="54">
        <f t="shared" si="6"/>
        <v>0</v>
      </c>
      <c r="AG17" s="54">
        <f t="shared" si="6"/>
        <v>0</v>
      </c>
      <c r="AH17" s="54">
        <f t="shared" si="6"/>
        <v>0</v>
      </c>
      <c r="AI17" s="54">
        <f t="shared" si="6"/>
        <v>0</v>
      </c>
      <c r="AJ17" s="31">
        <f t="shared" si="6"/>
        <v>36</v>
      </c>
      <c r="AK17" s="54">
        <f t="shared" si="6"/>
        <v>36</v>
      </c>
      <c r="AL17" s="54">
        <f t="shared" si="6"/>
        <v>0</v>
      </c>
      <c r="AM17" s="54">
        <f t="shared" si="6"/>
        <v>0</v>
      </c>
      <c r="AN17" s="54">
        <f t="shared" si="6"/>
        <v>9</v>
      </c>
      <c r="AO17" s="54">
        <f t="shared" si="6"/>
        <v>4</v>
      </c>
      <c r="AP17" s="54">
        <f t="shared" si="6"/>
        <v>5</v>
      </c>
      <c r="AQ17" s="54">
        <f t="shared" si="6"/>
        <v>0</v>
      </c>
      <c r="AR17" s="54">
        <f t="shared" si="6"/>
        <v>9</v>
      </c>
      <c r="AS17" s="54">
        <f t="shared" si="6"/>
        <v>9</v>
      </c>
      <c r="AT17" s="54">
        <f t="shared" si="6"/>
        <v>36</v>
      </c>
      <c r="AU17" s="54">
        <f t="shared" si="6"/>
        <v>0</v>
      </c>
      <c r="AV17" s="54">
        <f t="shared" si="6"/>
        <v>6</v>
      </c>
      <c r="AW17" s="54">
        <f t="shared" si="6"/>
        <v>3</v>
      </c>
      <c r="AX17" s="54">
        <f t="shared" si="6"/>
        <v>3</v>
      </c>
      <c r="AY17" s="54">
        <f t="shared" si="6"/>
        <v>0</v>
      </c>
      <c r="AZ17" s="54">
        <f t="shared" si="6"/>
        <v>0</v>
      </c>
      <c r="BA17" s="54">
        <f t="shared" si="6"/>
        <v>0</v>
      </c>
      <c r="BB17" s="54">
        <f t="shared" si="6"/>
        <v>0</v>
      </c>
      <c r="BC17" s="54">
        <f t="shared" si="6"/>
        <v>0</v>
      </c>
      <c r="BD17" s="54">
        <f t="shared" si="6"/>
        <v>0</v>
      </c>
      <c r="BE17" s="54">
        <f t="shared" si="6"/>
        <v>0</v>
      </c>
      <c r="BF17" s="54">
        <f t="shared" si="6"/>
        <v>0</v>
      </c>
      <c r="BG17" s="54">
        <f t="shared" si="6"/>
        <v>0</v>
      </c>
      <c r="BH17" s="54">
        <f t="shared" si="6"/>
        <v>0</v>
      </c>
      <c r="BI17" s="54">
        <f t="shared" si="6"/>
        <v>0</v>
      </c>
      <c r="BJ17" s="54">
        <f t="shared" si="6"/>
        <v>0</v>
      </c>
      <c r="BK17" s="54">
        <f t="shared" si="6"/>
        <v>0</v>
      </c>
      <c r="BL17" s="54">
        <f t="shared" si="6"/>
        <v>0</v>
      </c>
      <c r="BM17" s="54">
        <f t="shared" si="6"/>
        <v>0</v>
      </c>
      <c r="BN17" s="54">
        <f t="shared" si="6"/>
        <v>0</v>
      </c>
      <c r="BO17" s="54">
        <f>SUM(BO18:BO22)</f>
        <v>0</v>
      </c>
      <c r="BP17" s="54">
        <f aca="true" t="shared" si="7" ref="BP17:BW17">SUM(BP18:BP22)</f>
        <v>0</v>
      </c>
      <c r="BQ17" s="54">
        <f t="shared" si="7"/>
        <v>0</v>
      </c>
      <c r="BR17" s="54">
        <f t="shared" si="7"/>
        <v>0</v>
      </c>
      <c r="BS17" s="54">
        <f t="shared" si="7"/>
        <v>0</v>
      </c>
      <c r="BT17" s="54">
        <f t="shared" si="7"/>
        <v>0</v>
      </c>
      <c r="BU17" s="54">
        <f t="shared" si="7"/>
        <v>0</v>
      </c>
      <c r="BV17" s="54">
        <f t="shared" si="7"/>
        <v>0</v>
      </c>
      <c r="BW17" s="54">
        <f t="shared" si="7"/>
        <v>0</v>
      </c>
    </row>
    <row r="18" spans="1:75" ht="46.5" customHeight="1" thickBot="1">
      <c r="A18" s="21" t="s">
        <v>53</v>
      </c>
      <c r="B18" s="22" t="s">
        <v>156</v>
      </c>
      <c r="C18" s="9">
        <f>'I ST_S'!C19*0.6</f>
        <v>18</v>
      </c>
      <c r="D18" s="9">
        <f>'I ST_S'!D19*0.6</f>
        <v>18</v>
      </c>
      <c r="E18" s="9"/>
      <c r="F18" s="9"/>
      <c r="G18" s="11">
        <f>SUM(C18:F18)</f>
        <v>36</v>
      </c>
      <c r="H18" s="9">
        <f>'I ST_S'!H19</f>
        <v>5</v>
      </c>
      <c r="I18" s="9">
        <f>'I ST_S'!I19</f>
        <v>2</v>
      </c>
      <c r="J18" s="9">
        <f>'I ST_S'!J19</f>
        <v>3</v>
      </c>
      <c r="K18" s="9"/>
      <c r="L18" s="23"/>
      <c r="M18" s="24"/>
      <c r="N18" s="24"/>
      <c r="O18" s="24"/>
      <c r="P18" s="24"/>
      <c r="Q18" s="24"/>
      <c r="R18" s="24"/>
      <c r="S18" s="24"/>
      <c r="T18" s="9"/>
      <c r="U18" s="9"/>
      <c r="V18" s="9"/>
      <c r="W18" s="9"/>
      <c r="X18" s="9"/>
      <c r="Y18" s="9"/>
      <c r="Z18" s="9"/>
      <c r="AA18" s="9"/>
      <c r="AB18" s="24"/>
      <c r="AC18" s="24"/>
      <c r="AD18" s="24"/>
      <c r="AE18" s="24"/>
      <c r="AF18" s="24"/>
      <c r="AG18" s="24"/>
      <c r="AH18" s="24"/>
      <c r="AI18" s="25"/>
      <c r="AJ18" s="19">
        <v>18</v>
      </c>
      <c r="AK18" s="15">
        <v>18</v>
      </c>
      <c r="AL18" s="9"/>
      <c r="AM18" s="9"/>
      <c r="AN18" s="9">
        <f>'I ST_S'!AN19</f>
        <v>5</v>
      </c>
      <c r="AO18" s="9">
        <f>'I ST_S'!AO19</f>
        <v>2</v>
      </c>
      <c r="AP18" s="9">
        <f>'I ST_S'!AP19</f>
        <v>3</v>
      </c>
      <c r="AQ18" s="9"/>
      <c r="AR18" s="24"/>
      <c r="AS18" s="24"/>
      <c r="AT18" s="24"/>
      <c r="AU18" s="24"/>
      <c r="AV18" s="24"/>
      <c r="AW18" s="24"/>
      <c r="AX18" s="24"/>
      <c r="AY18" s="24"/>
      <c r="AZ18" s="9"/>
      <c r="BA18" s="9"/>
      <c r="BB18" s="9"/>
      <c r="BC18" s="9"/>
      <c r="BD18" s="9"/>
      <c r="BE18" s="9"/>
      <c r="BF18" s="9"/>
      <c r="BG18" s="9"/>
      <c r="BH18" s="24"/>
      <c r="BI18" s="24"/>
      <c r="BJ18" s="24"/>
      <c r="BK18" s="24"/>
      <c r="BL18" s="25"/>
      <c r="BM18" s="24"/>
      <c r="BN18" s="24"/>
      <c r="BO18" s="24"/>
      <c r="BP18" s="9"/>
      <c r="BQ18" s="9"/>
      <c r="BR18" s="9"/>
      <c r="BS18" s="9"/>
      <c r="BT18" s="9"/>
      <c r="BU18" s="9"/>
      <c r="BV18" s="9"/>
      <c r="BW18" s="9"/>
    </row>
    <row r="19" spans="1:75" ht="46.5" customHeight="1" thickBot="1">
      <c r="A19" s="21" t="s">
        <v>54</v>
      </c>
      <c r="B19" s="22" t="s">
        <v>157</v>
      </c>
      <c r="C19" s="9">
        <f>'I ST_S'!C20*0.6</f>
        <v>18</v>
      </c>
      <c r="D19" s="9">
        <f>'I ST_S'!D20*0.6</f>
        <v>18</v>
      </c>
      <c r="E19" s="9"/>
      <c r="F19" s="9"/>
      <c r="G19" s="9">
        <f>SUM(C19:F19)</f>
        <v>36</v>
      </c>
      <c r="H19" s="9">
        <f>'I ST_S'!H20</f>
        <v>4</v>
      </c>
      <c r="I19" s="9">
        <f>'I ST_S'!I20</f>
        <v>2</v>
      </c>
      <c r="J19" s="9">
        <f>'I ST_S'!J20</f>
        <v>2</v>
      </c>
      <c r="K19" s="9"/>
      <c r="L19" s="23"/>
      <c r="M19" s="23"/>
      <c r="N19" s="23"/>
      <c r="O19" s="23"/>
      <c r="P19" s="23"/>
      <c r="Q19" s="23"/>
      <c r="R19" s="23"/>
      <c r="S19" s="23"/>
      <c r="T19" s="20"/>
      <c r="U19" s="9"/>
      <c r="V19" s="9"/>
      <c r="W19" s="9"/>
      <c r="X19" s="9"/>
      <c r="Y19" s="9"/>
      <c r="Z19" s="9"/>
      <c r="AA19" s="20"/>
      <c r="AB19" s="23"/>
      <c r="AC19" s="23"/>
      <c r="AD19" s="23"/>
      <c r="AE19" s="23"/>
      <c r="AF19" s="23"/>
      <c r="AG19" s="23"/>
      <c r="AH19" s="23"/>
      <c r="AI19" s="29"/>
      <c r="AJ19" s="55">
        <v>18</v>
      </c>
      <c r="AK19" s="56">
        <v>18</v>
      </c>
      <c r="AL19" s="20"/>
      <c r="AM19" s="20"/>
      <c r="AN19" s="9">
        <f>'I ST_S'!AV20</f>
        <v>4</v>
      </c>
      <c r="AO19" s="9">
        <f>'I ST_S'!AW20</f>
        <v>2</v>
      </c>
      <c r="AP19" s="9">
        <f>'I ST_S'!AX20</f>
        <v>2</v>
      </c>
      <c r="AQ19" s="9"/>
      <c r="AR19" s="30"/>
      <c r="AS19" s="23"/>
      <c r="AT19" s="23"/>
      <c r="AU19" s="23"/>
      <c r="AV19" s="23"/>
      <c r="AW19" s="23"/>
      <c r="AX19" s="23"/>
      <c r="AY19" s="23"/>
      <c r="AZ19" s="20"/>
      <c r="BA19" s="20"/>
      <c r="BB19" s="20"/>
      <c r="BC19" s="20"/>
      <c r="BD19" s="20"/>
      <c r="BE19" s="20"/>
      <c r="BF19" s="20"/>
      <c r="BG19" s="20"/>
      <c r="BH19" s="23"/>
      <c r="BI19" s="23"/>
      <c r="BJ19" s="23"/>
      <c r="BK19" s="23"/>
      <c r="BL19" s="29"/>
      <c r="BM19" s="23"/>
      <c r="BN19" s="23"/>
      <c r="BO19" s="23"/>
      <c r="BP19" s="20"/>
      <c r="BQ19" s="20"/>
      <c r="BR19" s="20"/>
      <c r="BS19" s="20"/>
      <c r="BT19" s="20"/>
      <c r="BU19" s="20"/>
      <c r="BV19" s="20"/>
      <c r="BW19" s="20"/>
    </row>
    <row r="20" spans="1:75" ht="46.5" customHeight="1" thickBot="1">
      <c r="A20" s="21" t="s">
        <v>55</v>
      </c>
      <c r="B20" s="22" t="s">
        <v>117</v>
      </c>
      <c r="C20" s="9">
        <f>'I ST_S'!C21*0.6</f>
        <v>9</v>
      </c>
      <c r="D20" s="9">
        <f>'I ST_S'!D21*0.6</f>
        <v>9</v>
      </c>
      <c r="E20" s="9"/>
      <c r="F20" s="9"/>
      <c r="G20" s="9">
        <f>SUM(C20:F20)</f>
        <v>18</v>
      </c>
      <c r="H20" s="9">
        <f>'I ST_S'!H21</f>
        <v>2</v>
      </c>
      <c r="I20" s="9">
        <f>'I ST_S'!I21</f>
        <v>1</v>
      </c>
      <c r="J20" s="9">
        <f>'I ST_S'!J21</f>
        <v>1</v>
      </c>
      <c r="K20" s="9"/>
      <c r="L20" s="23"/>
      <c r="M20" s="24"/>
      <c r="N20" s="24"/>
      <c r="O20" s="24"/>
      <c r="P20" s="24"/>
      <c r="Q20" s="24"/>
      <c r="R20" s="24"/>
      <c r="S20" s="24"/>
      <c r="T20" s="9"/>
      <c r="U20" s="9"/>
      <c r="V20" s="9"/>
      <c r="W20" s="9"/>
      <c r="X20" s="9"/>
      <c r="Y20" s="9"/>
      <c r="Z20" s="9"/>
      <c r="AA20" s="9"/>
      <c r="AB20" s="24"/>
      <c r="AC20" s="24"/>
      <c r="AD20" s="24"/>
      <c r="AE20" s="24"/>
      <c r="AF20" s="24"/>
      <c r="AG20" s="24"/>
      <c r="AH20" s="24"/>
      <c r="AI20" s="24"/>
      <c r="AJ20" s="18"/>
      <c r="AK20" s="9"/>
      <c r="AL20" s="9"/>
      <c r="AM20" s="9"/>
      <c r="AN20" s="9"/>
      <c r="AO20" s="9"/>
      <c r="AP20" s="9"/>
      <c r="AQ20" s="17"/>
      <c r="AR20" s="57">
        <v>9</v>
      </c>
      <c r="AS20" s="28">
        <v>9</v>
      </c>
      <c r="AT20" s="24"/>
      <c r="AU20" s="24"/>
      <c r="AV20" s="24">
        <f>'I ST_S'!AV21</f>
        <v>2</v>
      </c>
      <c r="AW20" s="24">
        <f>'I ST_S'!AW21</f>
        <v>1</v>
      </c>
      <c r="AX20" s="24">
        <f>'I ST_S'!AX21</f>
        <v>1</v>
      </c>
      <c r="AY20" s="24"/>
      <c r="AZ20" s="9"/>
      <c r="BA20" s="9"/>
      <c r="BB20" s="9"/>
      <c r="BC20" s="9"/>
      <c r="BD20" s="9"/>
      <c r="BE20" s="9"/>
      <c r="BF20" s="9"/>
      <c r="BG20" s="9"/>
      <c r="BH20" s="24"/>
      <c r="BI20" s="24"/>
      <c r="BJ20" s="24"/>
      <c r="BK20" s="24"/>
      <c r="BL20" s="25"/>
      <c r="BM20" s="24"/>
      <c r="BN20" s="24"/>
      <c r="BO20" s="24"/>
      <c r="BP20" s="9"/>
      <c r="BQ20" s="9"/>
      <c r="BR20" s="9"/>
      <c r="BS20" s="9"/>
      <c r="BT20" s="9"/>
      <c r="BU20" s="9"/>
      <c r="BV20" s="9"/>
      <c r="BW20" s="9"/>
    </row>
    <row r="21" spans="1:75" ht="46.5" customHeight="1">
      <c r="A21" s="21" t="s">
        <v>56</v>
      </c>
      <c r="B21" s="22" t="s">
        <v>118</v>
      </c>
      <c r="C21" s="9"/>
      <c r="D21" s="9"/>
      <c r="E21" s="9">
        <f>'I ST_S'!E22*0.6</f>
        <v>18</v>
      </c>
      <c r="F21" s="9"/>
      <c r="G21" s="9">
        <f>SUM(C21:F21)</f>
        <v>18</v>
      </c>
      <c r="H21" s="9">
        <f>'I ST_S'!H22</f>
        <v>2</v>
      </c>
      <c r="I21" s="9">
        <f>'I ST_S'!I22</f>
        <v>1</v>
      </c>
      <c r="J21" s="9">
        <f>'I ST_S'!J22</f>
        <v>1</v>
      </c>
      <c r="K21" s="9"/>
      <c r="L21" s="23"/>
      <c r="M21" s="24"/>
      <c r="N21" s="24"/>
      <c r="O21" s="24"/>
      <c r="P21" s="24"/>
      <c r="Q21" s="24"/>
      <c r="R21" s="24"/>
      <c r="S21" s="24"/>
      <c r="T21" s="9"/>
      <c r="U21" s="9"/>
      <c r="V21" s="9"/>
      <c r="W21" s="9"/>
      <c r="X21" s="9"/>
      <c r="Y21" s="9"/>
      <c r="Z21" s="9"/>
      <c r="AA21" s="9"/>
      <c r="AB21" s="24"/>
      <c r="AC21" s="24"/>
      <c r="AD21" s="24"/>
      <c r="AE21" s="24"/>
      <c r="AF21" s="24"/>
      <c r="AG21" s="24"/>
      <c r="AH21" s="24"/>
      <c r="AI21" s="24"/>
      <c r="AJ21" s="9"/>
      <c r="AK21" s="9"/>
      <c r="AL21" s="9"/>
      <c r="AM21" s="9"/>
      <c r="AN21" s="9"/>
      <c r="AO21" s="9"/>
      <c r="AP21" s="9"/>
      <c r="AQ21" s="9"/>
      <c r="AR21" s="24"/>
      <c r="AS21" s="24"/>
      <c r="AT21" s="24">
        <v>18</v>
      </c>
      <c r="AU21" s="24"/>
      <c r="AV21" s="24">
        <f>'I ST_S'!AV22</f>
        <v>2</v>
      </c>
      <c r="AW21" s="24">
        <f>'I ST_S'!AW22</f>
        <v>1</v>
      </c>
      <c r="AX21" s="24">
        <f>'I ST_S'!AX22</f>
        <v>1</v>
      </c>
      <c r="AY21" s="24"/>
      <c r="AZ21" s="9"/>
      <c r="BA21" s="9"/>
      <c r="BB21" s="9"/>
      <c r="BC21" s="9"/>
      <c r="BD21" s="9"/>
      <c r="BE21" s="9"/>
      <c r="BF21" s="9"/>
      <c r="BG21" s="9"/>
      <c r="BH21" s="24"/>
      <c r="BI21" s="24"/>
      <c r="BJ21" s="24"/>
      <c r="BK21" s="24"/>
      <c r="BL21" s="25"/>
      <c r="BM21" s="24"/>
      <c r="BN21" s="24"/>
      <c r="BO21" s="24"/>
      <c r="BP21" s="9"/>
      <c r="BQ21" s="9"/>
      <c r="BR21" s="9"/>
      <c r="BS21" s="9"/>
      <c r="BT21" s="9"/>
      <c r="BU21" s="9"/>
      <c r="BV21" s="9"/>
      <c r="BW21" s="9"/>
    </row>
    <row r="22" spans="1:75" ht="46.5" customHeight="1">
      <c r="A22" s="21" t="s">
        <v>57</v>
      </c>
      <c r="B22" s="22" t="s">
        <v>119</v>
      </c>
      <c r="C22" s="9"/>
      <c r="D22" s="9"/>
      <c r="E22" s="9">
        <f>'I ST_S'!E23*0.6</f>
        <v>18</v>
      </c>
      <c r="F22" s="9"/>
      <c r="G22" s="9">
        <f>SUM(C22:F22)</f>
        <v>18</v>
      </c>
      <c r="H22" s="9">
        <f>'I ST_S'!H23</f>
        <v>2</v>
      </c>
      <c r="I22" s="9">
        <f>'I ST_S'!I23</f>
        <v>1</v>
      </c>
      <c r="J22" s="9">
        <f>'I ST_S'!J23</f>
        <v>1</v>
      </c>
      <c r="K22" s="9"/>
      <c r="L22" s="23"/>
      <c r="M22" s="24"/>
      <c r="N22" s="24"/>
      <c r="O22" s="24"/>
      <c r="P22" s="24"/>
      <c r="Q22" s="24"/>
      <c r="R22" s="24"/>
      <c r="S22" s="24"/>
      <c r="T22" s="9"/>
      <c r="U22" s="9"/>
      <c r="V22" s="9"/>
      <c r="W22" s="9"/>
      <c r="X22" s="9"/>
      <c r="Y22" s="9"/>
      <c r="Z22" s="9"/>
      <c r="AA22" s="9"/>
      <c r="AB22" s="24"/>
      <c r="AC22" s="24"/>
      <c r="AD22" s="24"/>
      <c r="AE22" s="24"/>
      <c r="AF22" s="24"/>
      <c r="AG22" s="24"/>
      <c r="AH22" s="24"/>
      <c r="AI22" s="24"/>
      <c r="AJ22" s="9"/>
      <c r="AK22" s="9"/>
      <c r="AL22" s="9"/>
      <c r="AM22" s="9"/>
      <c r="AN22" s="9"/>
      <c r="AO22" s="9"/>
      <c r="AP22" s="9"/>
      <c r="AQ22" s="9"/>
      <c r="AR22" s="24"/>
      <c r="AS22" s="24"/>
      <c r="AT22" s="24">
        <v>18</v>
      </c>
      <c r="AU22" s="24"/>
      <c r="AV22" s="24">
        <f>'I ST_S'!AV23</f>
        <v>2</v>
      </c>
      <c r="AW22" s="24">
        <f>'I ST_S'!AW23</f>
        <v>1</v>
      </c>
      <c r="AX22" s="24">
        <f>'I ST_S'!AX23</f>
        <v>1</v>
      </c>
      <c r="AY22" s="24"/>
      <c r="AZ22" s="9"/>
      <c r="BA22" s="9"/>
      <c r="BB22" s="9"/>
      <c r="BC22" s="9"/>
      <c r="BD22" s="9"/>
      <c r="BE22" s="9"/>
      <c r="BF22" s="9"/>
      <c r="BG22" s="9"/>
      <c r="BH22" s="24"/>
      <c r="BI22" s="24"/>
      <c r="BJ22" s="24"/>
      <c r="BK22" s="24"/>
      <c r="BL22" s="25"/>
      <c r="BM22" s="24"/>
      <c r="BN22" s="24"/>
      <c r="BO22" s="24"/>
      <c r="BP22" s="9"/>
      <c r="BQ22" s="9"/>
      <c r="BR22" s="9"/>
      <c r="BS22" s="9"/>
      <c r="BT22" s="9"/>
      <c r="BU22" s="9"/>
      <c r="BV22" s="9"/>
      <c r="BW22" s="9"/>
    </row>
    <row r="23" spans="1:75" ht="46.5" customHeight="1">
      <c r="A23" s="118" t="s">
        <v>34</v>
      </c>
      <c r="B23" s="53" t="s">
        <v>25</v>
      </c>
      <c r="C23" s="49">
        <f aca="true" t="shared" si="8" ref="C23:AH23">SUM(C24:C26)</f>
        <v>36</v>
      </c>
      <c r="D23" s="49">
        <f t="shared" si="8"/>
        <v>0</v>
      </c>
      <c r="E23" s="49">
        <f t="shared" si="8"/>
        <v>18</v>
      </c>
      <c r="F23" s="49">
        <f t="shared" si="8"/>
        <v>0</v>
      </c>
      <c r="G23" s="49">
        <f t="shared" si="8"/>
        <v>54</v>
      </c>
      <c r="H23" s="49">
        <f t="shared" si="8"/>
        <v>6</v>
      </c>
      <c r="I23" s="49">
        <f t="shared" si="8"/>
        <v>3</v>
      </c>
      <c r="J23" s="49">
        <f t="shared" si="8"/>
        <v>3</v>
      </c>
      <c r="K23" s="49">
        <f t="shared" si="8"/>
        <v>0</v>
      </c>
      <c r="L23" s="49">
        <f t="shared" si="8"/>
        <v>0</v>
      </c>
      <c r="M23" s="49">
        <f t="shared" si="8"/>
        <v>0</v>
      </c>
      <c r="N23" s="49">
        <f t="shared" si="8"/>
        <v>0</v>
      </c>
      <c r="O23" s="49">
        <f t="shared" si="8"/>
        <v>0</v>
      </c>
      <c r="P23" s="49">
        <f t="shared" si="8"/>
        <v>0</v>
      </c>
      <c r="Q23" s="49">
        <f t="shared" si="8"/>
        <v>0</v>
      </c>
      <c r="R23" s="49">
        <f t="shared" si="8"/>
        <v>0</v>
      </c>
      <c r="S23" s="49">
        <f t="shared" si="8"/>
        <v>0</v>
      </c>
      <c r="T23" s="49">
        <f t="shared" si="8"/>
        <v>18</v>
      </c>
      <c r="U23" s="49">
        <f t="shared" si="8"/>
        <v>0</v>
      </c>
      <c r="V23" s="49">
        <f t="shared" si="8"/>
        <v>0</v>
      </c>
      <c r="W23" s="49">
        <f t="shared" si="8"/>
        <v>0</v>
      </c>
      <c r="X23" s="49">
        <f t="shared" si="8"/>
        <v>2</v>
      </c>
      <c r="Y23" s="49">
        <f t="shared" si="8"/>
        <v>1</v>
      </c>
      <c r="Z23" s="49">
        <f t="shared" si="8"/>
        <v>1</v>
      </c>
      <c r="AA23" s="49">
        <f t="shared" si="8"/>
        <v>0</v>
      </c>
      <c r="AB23" s="31">
        <f t="shared" si="8"/>
        <v>18</v>
      </c>
      <c r="AC23" s="49">
        <f t="shared" si="8"/>
        <v>0</v>
      </c>
      <c r="AD23" s="49">
        <f t="shared" si="8"/>
        <v>18</v>
      </c>
      <c r="AE23" s="49">
        <f t="shared" si="8"/>
        <v>0</v>
      </c>
      <c r="AF23" s="49">
        <f t="shared" si="8"/>
        <v>4</v>
      </c>
      <c r="AG23" s="49">
        <f t="shared" si="8"/>
        <v>2</v>
      </c>
      <c r="AH23" s="49">
        <f t="shared" si="8"/>
        <v>2</v>
      </c>
      <c r="AI23" s="49">
        <f aca="true" t="shared" si="9" ref="AI23:BN23">SUM(AI24:AI26)</f>
        <v>0</v>
      </c>
      <c r="AJ23" s="49">
        <f t="shared" si="9"/>
        <v>0</v>
      </c>
      <c r="AK23" s="49">
        <f t="shared" si="9"/>
        <v>0</v>
      </c>
      <c r="AL23" s="49">
        <f t="shared" si="9"/>
        <v>0</v>
      </c>
      <c r="AM23" s="49">
        <f t="shared" si="9"/>
        <v>0</v>
      </c>
      <c r="AN23" s="49">
        <f t="shared" si="9"/>
        <v>0</v>
      </c>
      <c r="AO23" s="49">
        <f t="shared" si="9"/>
        <v>0</v>
      </c>
      <c r="AP23" s="49">
        <f t="shared" si="9"/>
        <v>0</v>
      </c>
      <c r="AQ23" s="49">
        <f t="shared" si="9"/>
        <v>0</v>
      </c>
      <c r="AR23" s="49">
        <f t="shared" si="9"/>
        <v>0</v>
      </c>
      <c r="AS23" s="49">
        <f t="shared" si="9"/>
        <v>0</v>
      </c>
      <c r="AT23" s="49">
        <f t="shared" si="9"/>
        <v>0</v>
      </c>
      <c r="AU23" s="49">
        <f t="shared" si="9"/>
        <v>0</v>
      </c>
      <c r="AV23" s="49">
        <f t="shared" si="9"/>
        <v>0</v>
      </c>
      <c r="AW23" s="49">
        <f t="shared" si="9"/>
        <v>0</v>
      </c>
      <c r="AX23" s="49">
        <f t="shared" si="9"/>
        <v>0</v>
      </c>
      <c r="AY23" s="49">
        <f t="shared" si="9"/>
        <v>0</v>
      </c>
      <c r="AZ23" s="49">
        <f t="shared" si="9"/>
        <v>0</v>
      </c>
      <c r="BA23" s="49">
        <f t="shared" si="9"/>
        <v>0</v>
      </c>
      <c r="BB23" s="49">
        <f t="shared" si="9"/>
        <v>0</v>
      </c>
      <c r="BC23" s="49">
        <f t="shared" si="9"/>
        <v>0</v>
      </c>
      <c r="BD23" s="49">
        <f t="shared" si="9"/>
        <v>0</v>
      </c>
      <c r="BE23" s="49">
        <f t="shared" si="9"/>
        <v>0</v>
      </c>
      <c r="BF23" s="49">
        <f t="shared" si="9"/>
        <v>0</v>
      </c>
      <c r="BG23" s="49">
        <f t="shared" si="9"/>
        <v>0</v>
      </c>
      <c r="BH23" s="49">
        <f t="shared" si="9"/>
        <v>0</v>
      </c>
      <c r="BI23" s="49">
        <f t="shared" si="9"/>
        <v>0</v>
      </c>
      <c r="BJ23" s="49">
        <f t="shared" si="9"/>
        <v>0</v>
      </c>
      <c r="BK23" s="49">
        <f t="shared" si="9"/>
        <v>0</v>
      </c>
      <c r="BL23" s="49">
        <f t="shared" si="9"/>
        <v>0</v>
      </c>
      <c r="BM23" s="49">
        <f t="shared" si="9"/>
        <v>0</v>
      </c>
      <c r="BN23" s="49">
        <f t="shared" si="9"/>
        <v>0</v>
      </c>
      <c r="BO23" s="49">
        <f>SUM(BO24:BO26)</f>
        <v>0</v>
      </c>
      <c r="BP23" s="49">
        <f aca="true" t="shared" si="10" ref="BP23:BW23">SUM(BP24:BP26)</f>
        <v>0</v>
      </c>
      <c r="BQ23" s="49">
        <f t="shared" si="10"/>
        <v>0</v>
      </c>
      <c r="BR23" s="49">
        <f t="shared" si="10"/>
        <v>0</v>
      </c>
      <c r="BS23" s="49">
        <f t="shared" si="10"/>
        <v>0</v>
      </c>
      <c r="BT23" s="49">
        <f t="shared" si="10"/>
        <v>0</v>
      </c>
      <c r="BU23" s="49">
        <f t="shared" si="10"/>
        <v>0</v>
      </c>
      <c r="BV23" s="49">
        <f t="shared" si="10"/>
        <v>0</v>
      </c>
      <c r="BW23" s="49">
        <f t="shared" si="10"/>
        <v>0</v>
      </c>
    </row>
    <row r="24" spans="1:75" ht="46.5" customHeight="1">
      <c r="A24" s="119" t="s">
        <v>58</v>
      </c>
      <c r="B24" s="22" t="s">
        <v>149</v>
      </c>
      <c r="C24" s="9">
        <v>18</v>
      </c>
      <c r="D24" s="9"/>
      <c r="E24" s="9"/>
      <c r="F24" s="9"/>
      <c r="G24" s="9">
        <f>SUM(C24:F24)</f>
        <v>18</v>
      </c>
      <c r="H24" s="9">
        <f>'I ST_S'!H25</f>
        <v>2</v>
      </c>
      <c r="I24" s="9">
        <f>'I ST_S'!I25</f>
        <v>1</v>
      </c>
      <c r="J24" s="9">
        <f>'I ST_S'!J25</f>
        <v>1</v>
      </c>
      <c r="K24" s="9"/>
      <c r="L24" s="23"/>
      <c r="M24" s="23"/>
      <c r="N24" s="23"/>
      <c r="O24" s="23"/>
      <c r="P24" s="23"/>
      <c r="Q24" s="23"/>
      <c r="R24" s="23"/>
      <c r="S24" s="23"/>
      <c r="T24" s="20"/>
      <c r="U24" s="20"/>
      <c r="V24" s="20"/>
      <c r="W24" s="20"/>
      <c r="X24" s="9"/>
      <c r="Y24" s="9"/>
      <c r="Z24" s="9"/>
      <c r="AA24" s="9"/>
      <c r="AB24" s="59">
        <v>18</v>
      </c>
      <c r="AC24" s="23"/>
      <c r="AD24" s="23"/>
      <c r="AE24" s="23"/>
      <c r="AF24" s="24">
        <f>'I ST_S'!AF25</f>
        <v>2</v>
      </c>
      <c r="AG24" s="24">
        <f>'I ST_S'!AG25</f>
        <v>1</v>
      </c>
      <c r="AH24" s="24">
        <f>'I ST_S'!AH25</f>
        <v>1</v>
      </c>
      <c r="AI24" s="24"/>
      <c r="AJ24" s="20"/>
      <c r="AK24" s="20"/>
      <c r="AL24" s="20"/>
      <c r="AM24" s="20"/>
      <c r="AN24" s="9"/>
      <c r="AO24" s="9"/>
      <c r="AP24" s="9"/>
      <c r="AQ24" s="9"/>
      <c r="AR24" s="23"/>
      <c r="AS24" s="23"/>
      <c r="AT24" s="23"/>
      <c r="AU24" s="23"/>
      <c r="AV24" s="23"/>
      <c r="AW24" s="23"/>
      <c r="AX24" s="23"/>
      <c r="AY24" s="23"/>
      <c r="AZ24" s="20"/>
      <c r="BA24" s="20"/>
      <c r="BB24" s="20"/>
      <c r="BC24" s="20"/>
      <c r="BD24" s="20"/>
      <c r="BE24" s="20"/>
      <c r="BF24" s="20"/>
      <c r="BG24" s="20"/>
      <c r="BH24" s="23"/>
      <c r="BI24" s="23"/>
      <c r="BJ24" s="23"/>
      <c r="BK24" s="23"/>
      <c r="BL24" s="29"/>
      <c r="BM24" s="23"/>
      <c r="BN24" s="23"/>
      <c r="BO24" s="23"/>
      <c r="BP24" s="20"/>
      <c r="BQ24" s="20"/>
      <c r="BR24" s="20"/>
      <c r="BS24" s="20"/>
      <c r="BT24" s="20"/>
      <c r="BU24" s="20"/>
      <c r="BV24" s="20"/>
      <c r="BW24" s="20"/>
    </row>
    <row r="25" spans="1:75" ht="46.5" customHeight="1">
      <c r="A25" s="21" t="s">
        <v>59</v>
      </c>
      <c r="B25" s="22" t="s">
        <v>120</v>
      </c>
      <c r="C25" s="9">
        <f>'I ST_S'!C26*0.6</f>
        <v>18</v>
      </c>
      <c r="D25" s="9"/>
      <c r="E25" s="9"/>
      <c r="F25" s="9"/>
      <c r="G25" s="9">
        <f>SUM(C25:F25)</f>
        <v>18</v>
      </c>
      <c r="H25" s="9">
        <f>'I ST_S'!H26</f>
        <v>2</v>
      </c>
      <c r="I25" s="9">
        <f>'I ST_S'!I26</f>
        <v>1</v>
      </c>
      <c r="J25" s="9">
        <f>'I ST_S'!J26</f>
        <v>1</v>
      </c>
      <c r="K25" s="9"/>
      <c r="L25" s="23"/>
      <c r="M25" s="24"/>
      <c r="N25" s="24"/>
      <c r="O25" s="24"/>
      <c r="P25" s="24"/>
      <c r="Q25" s="24"/>
      <c r="R25" s="24"/>
      <c r="S25" s="24"/>
      <c r="T25" s="9">
        <v>18</v>
      </c>
      <c r="U25" s="9"/>
      <c r="V25" s="9"/>
      <c r="W25" s="9"/>
      <c r="X25" s="9">
        <f>'I ST_S'!X26</f>
        <v>2</v>
      </c>
      <c r="Y25" s="9">
        <f>'I ST_S'!Y26</f>
        <v>1</v>
      </c>
      <c r="Z25" s="9">
        <f>'I ST_S'!Z26</f>
        <v>1</v>
      </c>
      <c r="AA25" s="9"/>
      <c r="AB25" s="24"/>
      <c r="AC25" s="24"/>
      <c r="AD25" s="24"/>
      <c r="AE25" s="24"/>
      <c r="AF25" s="24"/>
      <c r="AG25" s="24"/>
      <c r="AH25" s="24"/>
      <c r="AI25" s="24"/>
      <c r="AJ25" s="9"/>
      <c r="AK25" s="9"/>
      <c r="AL25" s="9"/>
      <c r="AM25" s="9"/>
      <c r="AN25" s="9"/>
      <c r="AO25" s="9"/>
      <c r="AP25" s="9"/>
      <c r="AQ25" s="9"/>
      <c r="AR25" s="24"/>
      <c r="AS25" s="24"/>
      <c r="AT25" s="24"/>
      <c r="AU25" s="24"/>
      <c r="AV25" s="24"/>
      <c r="AW25" s="24"/>
      <c r="AX25" s="24"/>
      <c r="AY25" s="24"/>
      <c r="AZ25" s="9"/>
      <c r="BA25" s="9"/>
      <c r="BB25" s="9"/>
      <c r="BC25" s="9"/>
      <c r="BD25" s="9"/>
      <c r="BE25" s="9"/>
      <c r="BF25" s="9"/>
      <c r="BG25" s="9"/>
      <c r="BH25" s="24"/>
      <c r="BI25" s="24"/>
      <c r="BJ25" s="24"/>
      <c r="BK25" s="24"/>
      <c r="BL25" s="25"/>
      <c r="BM25" s="24"/>
      <c r="BN25" s="24"/>
      <c r="BO25" s="24"/>
      <c r="BP25" s="9"/>
      <c r="BQ25" s="9"/>
      <c r="BR25" s="9"/>
      <c r="BS25" s="9"/>
      <c r="BT25" s="9"/>
      <c r="BU25" s="9"/>
      <c r="BV25" s="9"/>
      <c r="BW25" s="9"/>
    </row>
    <row r="26" spans="1:75" ht="46.5" customHeight="1">
      <c r="A26" s="21" t="s">
        <v>60</v>
      </c>
      <c r="B26" s="22" t="s">
        <v>121</v>
      </c>
      <c r="C26" s="9"/>
      <c r="D26" s="9"/>
      <c r="E26" s="9">
        <f>'I ST_S'!E27*0.6</f>
        <v>18</v>
      </c>
      <c r="F26" s="9"/>
      <c r="G26" s="9">
        <f>SUM(C26:F26)</f>
        <v>18</v>
      </c>
      <c r="H26" s="9">
        <f>'I ST_S'!H27</f>
        <v>2</v>
      </c>
      <c r="I26" s="9">
        <f>'I ST_S'!I27</f>
        <v>1</v>
      </c>
      <c r="J26" s="9">
        <f>'I ST_S'!J27</f>
        <v>1</v>
      </c>
      <c r="K26" s="9"/>
      <c r="L26" s="23"/>
      <c r="M26" s="24"/>
      <c r="N26" s="24"/>
      <c r="O26" s="24"/>
      <c r="P26" s="24"/>
      <c r="Q26" s="24"/>
      <c r="R26" s="24"/>
      <c r="S26" s="24"/>
      <c r="T26" s="9"/>
      <c r="U26" s="9"/>
      <c r="V26" s="9"/>
      <c r="W26" s="9"/>
      <c r="X26" s="9"/>
      <c r="Y26" s="9"/>
      <c r="Z26" s="9"/>
      <c r="AA26" s="9"/>
      <c r="AB26" s="24"/>
      <c r="AC26" s="24"/>
      <c r="AD26" s="24">
        <v>18</v>
      </c>
      <c r="AE26" s="24"/>
      <c r="AF26" s="24">
        <f>'I ST_S'!AF27</f>
        <v>2</v>
      </c>
      <c r="AG26" s="24">
        <f>'I ST_S'!AG27</f>
        <v>1</v>
      </c>
      <c r="AH26" s="24">
        <f>'I ST_S'!AH27</f>
        <v>1</v>
      </c>
      <c r="AI26" s="24"/>
      <c r="AJ26" s="9"/>
      <c r="AK26" s="9"/>
      <c r="AL26" s="9"/>
      <c r="AM26" s="9"/>
      <c r="AN26" s="9"/>
      <c r="AO26" s="9"/>
      <c r="AP26" s="9"/>
      <c r="AQ26" s="9"/>
      <c r="AR26" s="24"/>
      <c r="AS26" s="24"/>
      <c r="AT26" s="24"/>
      <c r="AU26" s="24"/>
      <c r="AV26" s="24"/>
      <c r="AW26" s="24"/>
      <c r="AX26" s="24"/>
      <c r="AY26" s="24"/>
      <c r="AZ26" s="9"/>
      <c r="BA26" s="9"/>
      <c r="BB26" s="9"/>
      <c r="BC26" s="9"/>
      <c r="BD26" s="9"/>
      <c r="BE26" s="9"/>
      <c r="BF26" s="9"/>
      <c r="BG26" s="9"/>
      <c r="BH26" s="24"/>
      <c r="BI26" s="24"/>
      <c r="BJ26" s="24"/>
      <c r="BK26" s="24"/>
      <c r="BL26" s="25"/>
      <c r="BM26" s="24"/>
      <c r="BN26" s="24"/>
      <c r="BO26" s="24"/>
      <c r="BP26" s="9"/>
      <c r="BQ26" s="9"/>
      <c r="BR26" s="9"/>
      <c r="BS26" s="9"/>
      <c r="BT26" s="9"/>
      <c r="BU26" s="9"/>
      <c r="BV26" s="9"/>
      <c r="BW26" s="9"/>
    </row>
    <row r="27" spans="1:75" ht="46.5" customHeight="1" thickBot="1">
      <c r="A27" s="118" t="s">
        <v>35</v>
      </c>
      <c r="B27" s="53" t="s">
        <v>26</v>
      </c>
      <c r="C27" s="49">
        <f>SUM(C28:C35)</f>
        <v>81</v>
      </c>
      <c r="D27" s="49">
        <f aca="true" t="shared" si="11" ref="D27:BO27">SUM(D28:D35)</f>
        <v>45</v>
      </c>
      <c r="E27" s="49">
        <f t="shared" si="11"/>
        <v>54</v>
      </c>
      <c r="F27" s="49">
        <f t="shared" si="11"/>
        <v>0</v>
      </c>
      <c r="G27" s="49">
        <f t="shared" si="11"/>
        <v>180</v>
      </c>
      <c r="H27" s="49">
        <f t="shared" si="11"/>
        <v>24</v>
      </c>
      <c r="I27" s="49">
        <f t="shared" si="11"/>
        <v>11</v>
      </c>
      <c r="J27" s="49">
        <f t="shared" si="11"/>
        <v>13</v>
      </c>
      <c r="K27" s="49">
        <f t="shared" si="11"/>
        <v>4</v>
      </c>
      <c r="L27" s="49">
        <f t="shared" si="11"/>
        <v>0</v>
      </c>
      <c r="M27" s="49">
        <f t="shared" si="11"/>
        <v>0</v>
      </c>
      <c r="N27" s="49">
        <f t="shared" si="11"/>
        <v>0</v>
      </c>
      <c r="O27" s="49">
        <f t="shared" si="11"/>
        <v>0</v>
      </c>
      <c r="P27" s="49">
        <f t="shared" si="11"/>
        <v>0</v>
      </c>
      <c r="Q27" s="49">
        <f t="shared" si="11"/>
        <v>0</v>
      </c>
      <c r="R27" s="49">
        <f t="shared" si="11"/>
        <v>0</v>
      </c>
      <c r="S27" s="49">
        <f t="shared" si="11"/>
        <v>0</v>
      </c>
      <c r="T27" s="49">
        <f t="shared" si="11"/>
        <v>36</v>
      </c>
      <c r="U27" s="49">
        <f t="shared" si="11"/>
        <v>18</v>
      </c>
      <c r="V27" s="49">
        <f t="shared" si="11"/>
        <v>0</v>
      </c>
      <c r="W27" s="49">
        <f t="shared" si="11"/>
        <v>0</v>
      </c>
      <c r="X27" s="49">
        <f t="shared" si="11"/>
        <v>6</v>
      </c>
      <c r="Y27" s="49">
        <f t="shared" si="11"/>
        <v>3</v>
      </c>
      <c r="Z27" s="49">
        <f t="shared" si="11"/>
        <v>3</v>
      </c>
      <c r="AA27" s="49">
        <f t="shared" si="11"/>
        <v>0</v>
      </c>
      <c r="AB27" s="31">
        <f t="shared" si="11"/>
        <v>18</v>
      </c>
      <c r="AC27" s="49">
        <f t="shared" si="11"/>
        <v>9</v>
      </c>
      <c r="AD27" s="49">
        <f t="shared" si="11"/>
        <v>36</v>
      </c>
      <c r="AE27" s="49">
        <f t="shared" si="11"/>
        <v>0</v>
      </c>
      <c r="AF27" s="49">
        <f t="shared" si="11"/>
        <v>7</v>
      </c>
      <c r="AG27" s="49">
        <f t="shared" si="11"/>
        <v>3</v>
      </c>
      <c r="AH27" s="49">
        <f t="shared" si="11"/>
        <v>4</v>
      </c>
      <c r="AI27" s="49">
        <f t="shared" si="11"/>
        <v>0</v>
      </c>
      <c r="AJ27" s="49">
        <f t="shared" si="11"/>
        <v>36</v>
      </c>
      <c r="AK27" s="49">
        <f t="shared" si="11"/>
        <v>18</v>
      </c>
      <c r="AL27" s="49">
        <f t="shared" si="11"/>
        <v>18</v>
      </c>
      <c r="AM27" s="49">
        <f t="shared" si="11"/>
        <v>0</v>
      </c>
      <c r="AN27" s="49">
        <f t="shared" si="11"/>
        <v>11</v>
      </c>
      <c r="AO27" s="49">
        <f t="shared" si="11"/>
        <v>5</v>
      </c>
      <c r="AP27" s="49">
        <f t="shared" si="11"/>
        <v>6</v>
      </c>
      <c r="AQ27" s="49">
        <f t="shared" si="11"/>
        <v>0</v>
      </c>
      <c r="AR27" s="49">
        <f t="shared" si="11"/>
        <v>0</v>
      </c>
      <c r="AS27" s="49">
        <f t="shared" si="11"/>
        <v>0</v>
      </c>
      <c r="AT27" s="49">
        <f t="shared" si="11"/>
        <v>0</v>
      </c>
      <c r="AU27" s="49">
        <f t="shared" si="11"/>
        <v>0</v>
      </c>
      <c r="AV27" s="49">
        <f t="shared" si="11"/>
        <v>0</v>
      </c>
      <c r="AW27" s="49">
        <f t="shared" si="11"/>
        <v>0</v>
      </c>
      <c r="AX27" s="49">
        <f t="shared" si="11"/>
        <v>0</v>
      </c>
      <c r="AY27" s="49">
        <f t="shared" si="11"/>
        <v>0</v>
      </c>
      <c r="AZ27" s="49">
        <f t="shared" si="11"/>
        <v>0</v>
      </c>
      <c r="BA27" s="49">
        <f t="shared" si="11"/>
        <v>0</v>
      </c>
      <c r="BB27" s="49">
        <f t="shared" si="11"/>
        <v>0</v>
      </c>
      <c r="BC27" s="49">
        <f t="shared" si="11"/>
        <v>0</v>
      </c>
      <c r="BD27" s="49">
        <f t="shared" si="11"/>
        <v>0</v>
      </c>
      <c r="BE27" s="49">
        <f t="shared" si="11"/>
        <v>0</v>
      </c>
      <c r="BF27" s="49">
        <f t="shared" si="11"/>
        <v>0</v>
      </c>
      <c r="BG27" s="49">
        <f t="shared" si="11"/>
        <v>0</v>
      </c>
      <c r="BH27" s="49">
        <f t="shared" si="11"/>
        <v>0</v>
      </c>
      <c r="BI27" s="49">
        <f t="shared" si="11"/>
        <v>0</v>
      </c>
      <c r="BJ27" s="49">
        <f t="shared" si="11"/>
        <v>0</v>
      </c>
      <c r="BK27" s="49">
        <f t="shared" si="11"/>
        <v>0</v>
      </c>
      <c r="BL27" s="49">
        <f t="shared" si="11"/>
        <v>0</v>
      </c>
      <c r="BM27" s="49">
        <f t="shared" si="11"/>
        <v>0</v>
      </c>
      <c r="BN27" s="49">
        <f t="shared" si="11"/>
        <v>0</v>
      </c>
      <c r="BO27" s="49">
        <f t="shared" si="11"/>
        <v>0</v>
      </c>
      <c r="BP27" s="49">
        <f aca="true" t="shared" si="12" ref="BP27:BW27">SUM(BP28:BP35)</f>
        <v>0</v>
      </c>
      <c r="BQ27" s="49">
        <f t="shared" si="12"/>
        <v>0</v>
      </c>
      <c r="BR27" s="49">
        <f t="shared" si="12"/>
        <v>0</v>
      </c>
      <c r="BS27" s="49">
        <f t="shared" si="12"/>
        <v>0</v>
      </c>
      <c r="BT27" s="49">
        <f t="shared" si="12"/>
        <v>0</v>
      </c>
      <c r="BU27" s="49">
        <f t="shared" si="12"/>
        <v>0</v>
      </c>
      <c r="BV27" s="49">
        <f t="shared" si="12"/>
        <v>0</v>
      </c>
      <c r="BW27" s="49">
        <f t="shared" si="12"/>
        <v>0</v>
      </c>
    </row>
    <row r="28" spans="1:75" ht="46.5" customHeight="1" thickBot="1">
      <c r="A28" s="21" t="s">
        <v>61</v>
      </c>
      <c r="B28" s="22" t="s">
        <v>122</v>
      </c>
      <c r="C28" s="9">
        <f>'I ST_S'!C29*0.6</f>
        <v>18</v>
      </c>
      <c r="D28" s="9">
        <f>'I ST_S'!D29*0.6</f>
        <v>9</v>
      </c>
      <c r="E28" s="9"/>
      <c r="F28" s="9"/>
      <c r="G28" s="9">
        <f aca="true" t="shared" si="13" ref="G28:G35">SUM(C28:F28)</f>
        <v>27</v>
      </c>
      <c r="H28" s="9">
        <f>'I ST_S'!H29</f>
        <v>3</v>
      </c>
      <c r="I28" s="9">
        <f>'I ST_S'!I29</f>
        <v>1</v>
      </c>
      <c r="J28" s="9">
        <f>'I ST_S'!J29</f>
        <v>2</v>
      </c>
      <c r="K28" s="9"/>
      <c r="L28" s="23"/>
      <c r="M28" s="24"/>
      <c r="N28" s="24"/>
      <c r="O28" s="24"/>
      <c r="P28" s="24"/>
      <c r="Q28" s="24"/>
      <c r="R28" s="24"/>
      <c r="S28" s="24"/>
      <c r="T28" s="9"/>
      <c r="U28" s="9"/>
      <c r="V28" s="9"/>
      <c r="W28" s="9"/>
      <c r="X28" s="9"/>
      <c r="Y28" s="9"/>
      <c r="Z28" s="9"/>
      <c r="AA28" s="17"/>
      <c r="AB28" s="57">
        <v>18</v>
      </c>
      <c r="AC28" s="28">
        <v>9</v>
      </c>
      <c r="AD28" s="24"/>
      <c r="AE28" s="24"/>
      <c r="AF28" s="24">
        <f>'I ST_S'!AF29</f>
        <v>3</v>
      </c>
      <c r="AG28" s="24">
        <f>'I ST_S'!AG29</f>
        <v>1</v>
      </c>
      <c r="AH28" s="24">
        <f>'I ST_S'!AH29</f>
        <v>2</v>
      </c>
      <c r="AI28" s="24"/>
      <c r="AJ28" s="13"/>
      <c r="AK28" s="9"/>
      <c r="AL28" s="9"/>
      <c r="AM28" s="9"/>
      <c r="AN28" s="9"/>
      <c r="AO28" s="9"/>
      <c r="AP28" s="9"/>
      <c r="AQ28" s="9"/>
      <c r="AR28" s="24"/>
      <c r="AS28" s="24"/>
      <c r="AT28" s="24"/>
      <c r="AU28" s="24"/>
      <c r="AV28" s="24"/>
      <c r="AW28" s="24"/>
      <c r="AX28" s="24"/>
      <c r="AY28" s="24"/>
      <c r="AZ28" s="9"/>
      <c r="BA28" s="9"/>
      <c r="BB28" s="9"/>
      <c r="BC28" s="9"/>
      <c r="BD28" s="9"/>
      <c r="BE28" s="9"/>
      <c r="BF28" s="9"/>
      <c r="BG28" s="9"/>
      <c r="BH28" s="24"/>
      <c r="BI28" s="24"/>
      <c r="BJ28" s="24"/>
      <c r="BK28" s="24"/>
      <c r="BL28" s="25"/>
      <c r="BM28" s="24"/>
      <c r="BN28" s="24"/>
      <c r="BO28" s="24"/>
      <c r="BP28" s="9"/>
      <c r="BQ28" s="9"/>
      <c r="BR28" s="9"/>
      <c r="BS28" s="9"/>
      <c r="BT28" s="9"/>
      <c r="BU28" s="9"/>
      <c r="BV28" s="9"/>
      <c r="BW28" s="9"/>
    </row>
    <row r="29" spans="1:75" ht="46.5" customHeight="1" thickBot="1">
      <c r="A29" s="21" t="s">
        <v>102</v>
      </c>
      <c r="B29" s="113" t="s">
        <v>172</v>
      </c>
      <c r="C29" s="9">
        <v>9</v>
      </c>
      <c r="D29" s="9">
        <f>'I ST_S'!D30*0.6</f>
        <v>9</v>
      </c>
      <c r="E29" s="9"/>
      <c r="F29" s="9"/>
      <c r="G29" s="9">
        <f t="shared" si="13"/>
        <v>18</v>
      </c>
      <c r="H29" s="9">
        <f>'I ST_S'!H30</f>
        <v>4</v>
      </c>
      <c r="I29" s="9">
        <f>'I ST_S'!I30</f>
        <v>2</v>
      </c>
      <c r="J29" s="9">
        <f>'I ST_S'!J30</f>
        <v>2</v>
      </c>
      <c r="K29" s="9">
        <f>'I ST_S'!K30</f>
        <v>4</v>
      </c>
      <c r="L29" s="23"/>
      <c r="M29" s="24"/>
      <c r="N29" s="24"/>
      <c r="O29" s="24"/>
      <c r="P29" s="24"/>
      <c r="Q29" s="24"/>
      <c r="R29" s="24"/>
      <c r="S29" s="24"/>
      <c r="T29" s="9"/>
      <c r="U29" s="9"/>
      <c r="V29" s="9"/>
      <c r="W29" s="9"/>
      <c r="X29" s="9"/>
      <c r="Y29" s="9"/>
      <c r="Z29" s="9"/>
      <c r="AA29" s="9"/>
      <c r="AB29" s="47"/>
      <c r="AC29" s="24"/>
      <c r="AD29" s="24"/>
      <c r="AE29" s="24"/>
      <c r="AF29" s="24"/>
      <c r="AG29" s="24"/>
      <c r="AH29" s="24"/>
      <c r="AI29" s="25"/>
      <c r="AJ29" s="19">
        <v>18</v>
      </c>
      <c r="AK29" s="15">
        <v>9</v>
      </c>
      <c r="AL29" s="9"/>
      <c r="AM29" s="9"/>
      <c r="AN29" s="9">
        <f>'I ST_S'!AN30</f>
        <v>4</v>
      </c>
      <c r="AO29" s="9">
        <f>'I ST_S'!AO30</f>
        <v>2</v>
      </c>
      <c r="AP29" s="9">
        <f>'I ST_S'!AP30</f>
        <v>2</v>
      </c>
      <c r="AQ29" s="9"/>
      <c r="AR29" s="24"/>
      <c r="AS29" s="24"/>
      <c r="AT29" s="24"/>
      <c r="AU29" s="24"/>
      <c r="AV29" s="24"/>
      <c r="AW29" s="24"/>
      <c r="AX29" s="24"/>
      <c r="AY29" s="24"/>
      <c r="AZ29" s="9"/>
      <c r="BA29" s="9"/>
      <c r="BB29" s="9"/>
      <c r="BC29" s="9"/>
      <c r="BD29" s="9"/>
      <c r="BE29" s="9"/>
      <c r="BF29" s="9"/>
      <c r="BG29" s="9"/>
      <c r="BH29" s="24"/>
      <c r="BI29" s="24"/>
      <c r="BJ29" s="24"/>
      <c r="BK29" s="24"/>
      <c r="BL29" s="25"/>
      <c r="BM29" s="24"/>
      <c r="BN29" s="24"/>
      <c r="BO29" s="24"/>
      <c r="BP29" s="9"/>
      <c r="BQ29" s="9"/>
      <c r="BR29" s="9"/>
      <c r="BS29" s="9"/>
      <c r="BT29" s="9"/>
      <c r="BU29" s="9"/>
      <c r="BV29" s="9"/>
      <c r="BW29" s="9"/>
    </row>
    <row r="30" spans="1:75" ht="46.5" customHeight="1" thickBot="1">
      <c r="A30" s="21" t="s">
        <v>62</v>
      </c>
      <c r="B30" s="22" t="s">
        <v>162</v>
      </c>
      <c r="C30" s="9">
        <f>'I ST_S'!C31*0.6</f>
        <v>18</v>
      </c>
      <c r="D30" s="9">
        <f>'I ST_S'!D31*0.6</f>
        <v>9</v>
      </c>
      <c r="E30" s="9"/>
      <c r="F30" s="9"/>
      <c r="G30" s="9">
        <f t="shared" si="13"/>
        <v>27</v>
      </c>
      <c r="H30" s="9">
        <f>'I ST_S'!H31</f>
        <v>4</v>
      </c>
      <c r="I30" s="9">
        <f>'I ST_S'!I31</f>
        <v>2</v>
      </c>
      <c r="J30" s="9">
        <f>'I ST_S'!J31</f>
        <v>2</v>
      </c>
      <c r="K30" s="9"/>
      <c r="L30" s="23"/>
      <c r="M30" s="24"/>
      <c r="N30" s="24"/>
      <c r="O30" s="24"/>
      <c r="P30" s="24"/>
      <c r="Q30" s="24"/>
      <c r="R30" s="24"/>
      <c r="S30" s="24"/>
      <c r="T30" s="13"/>
      <c r="U30" s="9"/>
      <c r="V30" s="9"/>
      <c r="W30" s="9"/>
      <c r="X30" s="9"/>
      <c r="Y30" s="9"/>
      <c r="Z30" s="9"/>
      <c r="AA30" s="9"/>
      <c r="AB30" s="24"/>
      <c r="AC30" s="24"/>
      <c r="AD30" s="24"/>
      <c r="AE30" s="24"/>
      <c r="AF30" s="24"/>
      <c r="AG30" s="24"/>
      <c r="AH30" s="24"/>
      <c r="AI30" s="25"/>
      <c r="AJ30" s="19">
        <v>18</v>
      </c>
      <c r="AK30" s="15">
        <v>9</v>
      </c>
      <c r="AL30" s="9"/>
      <c r="AM30" s="9"/>
      <c r="AN30" s="9">
        <f>'I ST_S'!AN31</f>
        <v>4</v>
      </c>
      <c r="AO30" s="9">
        <f>'I ST_S'!AO31</f>
        <v>2</v>
      </c>
      <c r="AP30" s="9">
        <f>'I ST_S'!AP31</f>
        <v>2</v>
      </c>
      <c r="AQ30" s="9"/>
      <c r="AR30" s="24"/>
      <c r="AS30" s="24"/>
      <c r="AT30" s="24"/>
      <c r="AU30" s="24"/>
      <c r="AV30" s="24"/>
      <c r="AW30" s="24"/>
      <c r="AX30" s="24"/>
      <c r="AY30" s="24"/>
      <c r="AZ30" s="9"/>
      <c r="BA30" s="9"/>
      <c r="BB30" s="9"/>
      <c r="BC30" s="9"/>
      <c r="BD30" s="9"/>
      <c r="BE30" s="9"/>
      <c r="BF30" s="9"/>
      <c r="BG30" s="9"/>
      <c r="BH30" s="24"/>
      <c r="BI30" s="24"/>
      <c r="BJ30" s="24"/>
      <c r="BK30" s="24"/>
      <c r="BL30" s="25"/>
      <c r="BM30" s="24"/>
      <c r="BN30" s="24"/>
      <c r="BO30" s="24"/>
      <c r="BP30" s="9"/>
      <c r="BQ30" s="9"/>
      <c r="BR30" s="9"/>
      <c r="BS30" s="9"/>
      <c r="BT30" s="9"/>
      <c r="BU30" s="9"/>
      <c r="BV30" s="9"/>
      <c r="BW30" s="9"/>
    </row>
    <row r="31" spans="1:75" ht="46.5" customHeight="1" thickBot="1">
      <c r="A31" s="21" t="s">
        <v>63</v>
      </c>
      <c r="B31" s="22" t="s">
        <v>163</v>
      </c>
      <c r="C31" s="9">
        <f>'I ST_S'!C32*0.6</f>
        <v>18</v>
      </c>
      <c r="D31" s="9">
        <f>'I ST_S'!D32*0.6</f>
        <v>9</v>
      </c>
      <c r="E31" s="9"/>
      <c r="F31" s="9"/>
      <c r="G31" s="9">
        <f t="shared" si="13"/>
        <v>27</v>
      </c>
      <c r="H31" s="9">
        <f>'I ST_S'!H32</f>
        <v>3</v>
      </c>
      <c r="I31" s="9">
        <f>'I ST_S'!I32</f>
        <v>2</v>
      </c>
      <c r="J31" s="9">
        <f>'I ST_S'!J32</f>
        <v>1</v>
      </c>
      <c r="K31" s="9"/>
      <c r="L31" s="23"/>
      <c r="M31" s="24"/>
      <c r="N31" s="24"/>
      <c r="O31" s="24"/>
      <c r="P31" s="24"/>
      <c r="Q31" s="24"/>
      <c r="R31" s="24"/>
      <c r="S31" s="25"/>
      <c r="T31" s="19">
        <v>18</v>
      </c>
      <c r="U31" s="15">
        <v>9</v>
      </c>
      <c r="V31" s="9"/>
      <c r="W31" s="9"/>
      <c r="X31" s="9">
        <f>'I ST_S'!X32</f>
        <v>3</v>
      </c>
      <c r="Y31" s="9">
        <f>'I ST_S'!Y32</f>
        <v>2</v>
      </c>
      <c r="Z31" s="9">
        <f>'I ST_S'!Z32</f>
        <v>1</v>
      </c>
      <c r="AA31" s="9"/>
      <c r="AB31" s="24"/>
      <c r="AC31" s="24"/>
      <c r="AD31" s="24"/>
      <c r="AE31" s="24"/>
      <c r="AF31" s="24"/>
      <c r="AG31" s="24"/>
      <c r="AH31" s="24"/>
      <c r="AI31" s="24"/>
      <c r="AJ31" s="18"/>
      <c r="AK31" s="9"/>
      <c r="AL31" s="9"/>
      <c r="AM31" s="9"/>
      <c r="AN31" s="9"/>
      <c r="AO31" s="9"/>
      <c r="AP31" s="9"/>
      <c r="AQ31" s="9"/>
      <c r="AR31" s="24"/>
      <c r="AS31" s="24"/>
      <c r="AT31" s="24"/>
      <c r="AU31" s="24"/>
      <c r="AV31" s="24"/>
      <c r="AW31" s="24"/>
      <c r="AX31" s="24"/>
      <c r="AY31" s="24"/>
      <c r="AZ31" s="9"/>
      <c r="BA31" s="9"/>
      <c r="BB31" s="9"/>
      <c r="BC31" s="9"/>
      <c r="BD31" s="9"/>
      <c r="BE31" s="9"/>
      <c r="BF31" s="9"/>
      <c r="BG31" s="9"/>
      <c r="BH31" s="24"/>
      <c r="BI31" s="24"/>
      <c r="BJ31" s="24"/>
      <c r="BK31" s="24"/>
      <c r="BL31" s="25"/>
      <c r="BM31" s="24"/>
      <c r="BN31" s="24"/>
      <c r="BO31" s="24"/>
      <c r="BP31" s="9"/>
      <c r="BQ31" s="9"/>
      <c r="BR31" s="9"/>
      <c r="BS31" s="9"/>
      <c r="BT31" s="9"/>
      <c r="BU31" s="9"/>
      <c r="BV31" s="9"/>
      <c r="BW31" s="9"/>
    </row>
    <row r="32" spans="1:75" ht="46.5" customHeight="1">
      <c r="A32" s="21" t="s">
        <v>64</v>
      </c>
      <c r="B32" s="22" t="s">
        <v>182</v>
      </c>
      <c r="C32" s="9">
        <f>'I ST_S'!C33*0.6</f>
        <v>18</v>
      </c>
      <c r="D32" s="9">
        <f>'I ST_S'!D33*0.6</f>
        <v>9</v>
      </c>
      <c r="E32" s="9"/>
      <c r="F32" s="9"/>
      <c r="G32" s="9">
        <f t="shared" si="13"/>
        <v>27</v>
      </c>
      <c r="H32" s="9">
        <f>'I ST_S'!H33</f>
        <v>3</v>
      </c>
      <c r="I32" s="9">
        <f>'I ST_S'!I33</f>
        <v>1</v>
      </c>
      <c r="J32" s="9">
        <f>'I ST_S'!J33</f>
        <v>2</v>
      </c>
      <c r="K32" s="9"/>
      <c r="L32" s="23"/>
      <c r="M32" s="24"/>
      <c r="N32" s="24"/>
      <c r="O32" s="24"/>
      <c r="P32" s="24"/>
      <c r="Q32" s="24"/>
      <c r="R32" s="24"/>
      <c r="S32" s="25"/>
      <c r="T32" s="18">
        <v>18</v>
      </c>
      <c r="U32" s="15">
        <v>9</v>
      </c>
      <c r="V32" s="9"/>
      <c r="W32" s="9"/>
      <c r="X32" s="9">
        <f>'I ST_S'!X33</f>
        <v>3</v>
      </c>
      <c r="Y32" s="9">
        <f>'I ST_S'!Y33</f>
        <v>1</v>
      </c>
      <c r="Z32" s="9">
        <f>'I ST_S'!Z33</f>
        <v>2</v>
      </c>
      <c r="AA32" s="9"/>
      <c r="AB32" s="24"/>
      <c r="AC32" s="24"/>
      <c r="AD32" s="24"/>
      <c r="AE32" s="24"/>
      <c r="AF32" s="24"/>
      <c r="AG32" s="24"/>
      <c r="AH32" s="24"/>
      <c r="AI32" s="24"/>
      <c r="AJ32" s="9"/>
      <c r="AK32" s="9"/>
      <c r="AL32" s="9"/>
      <c r="AM32" s="9"/>
      <c r="AN32" s="9"/>
      <c r="AO32" s="9"/>
      <c r="AP32" s="9"/>
      <c r="AQ32" s="9"/>
      <c r="AR32" s="24"/>
      <c r="AS32" s="24"/>
      <c r="AT32" s="24"/>
      <c r="AU32" s="24"/>
      <c r="AV32" s="24"/>
      <c r="AW32" s="24"/>
      <c r="AX32" s="24"/>
      <c r="AY32" s="24"/>
      <c r="AZ32" s="9"/>
      <c r="BA32" s="9"/>
      <c r="BB32" s="9"/>
      <c r="BC32" s="9"/>
      <c r="BD32" s="9"/>
      <c r="BE32" s="9"/>
      <c r="BF32" s="9"/>
      <c r="BG32" s="9"/>
      <c r="BH32" s="24"/>
      <c r="BI32" s="24"/>
      <c r="BJ32" s="24"/>
      <c r="BK32" s="24"/>
      <c r="BL32" s="25"/>
      <c r="BM32" s="24"/>
      <c r="BN32" s="24"/>
      <c r="BO32" s="24"/>
      <c r="BP32" s="9"/>
      <c r="BQ32" s="9"/>
      <c r="BR32" s="9"/>
      <c r="BS32" s="9"/>
      <c r="BT32" s="9"/>
      <c r="BU32" s="9"/>
      <c r="BV32" s="9"/>
      <c r="BW32" s="9"/>
    </row>
    <row r="33" spans="1:75" ht="46.5" customHeight="1">
      <c r="A33" s="21" t="s">
        <v>65</v>
      </c>
      <c r="B33" s="22" t="s">
        <v>123</v>
      </c>
      <c r="C33" s="9"/>
      <c r="D33" s="9"/>
      <c r="E33" s="9">
        <f>'I ST_S'!E34*0.6</f>
        <v>18</v>
      </c>
      <c r="F33" s="9"/>
      <c r="G33" s="9">
        <f t="shared" si="13"/>
        <v>18</v>
      </c>
      <c r="H33" s="9">
        <f>'I ST_S'!H34</f>
        <v>2</v>
      </c>
      <c r="I33" s="9">
        <f>'I ST_S'!I34</f>
        <v>1</v>
      </c>
      <c r="J33" s="9">
        <f>'I ST_S'!J34</f>
        <v>1</v>
      </c>
      <c r="K33" s="9"/>
      <c r="L33" s="23"/>
      <c r="M33" s="24"/>
      <c r="N33" s="24"/>
      <c r="O33" s="24"/>
      <c r="P33" s="24"/>
      <c r="Q33" s="24"/>
      <c r="R33" s="24"/>
      <c r="S33" s="24"/>
      <c r="T33" s="18"/>
      <c r="U33" s="9"/>
      <c r="V33" s="9"/>
      <c r="W33" s="9"/>
      <c r="X33" s="9"/>
      <c r="Y33" s="9"/>
      <c r="Z33" s="9"/>
      <c r="AA33" s="9"/>
      <c r="AB33" s="24"/>
      <c r="AC33" s="24"/>
      <c r="AD33" s="24">
        <v>18</v>
      </c>
      <c r="AE33" s="24"/>
      <c r="AF33" s="24">
        <f>'I ST_S'!AF34</f>
        <v>2</v>
      </c>
      <c r="AG33" s="24">
        <f>'I ST_S'!AG34</f>
        <v>1</v>
      </c>
      <c r="AH33" s="24">
        <f>'I ST_S'!AH34</f>
        <v>1</v>
      </c>
      <c r="AI33" s="24"/>
      <c r="AJ33" s="9"/>
      <c r="AK33" s="9"/>
      <c r="AL33" s="9"/>
      <c r="AM33" s="9"/>
      <c r="AN33" s="9"/>
      <c r="AO33" s="9"/>
      <c r="AP33" s="9"/>
      <c r="AQ33" s="9"/>
      <c r="AR33" s="24"/>
      <c r="AS33" s="24"/>
      <c r="AT33" s="24"/>
      <c r="AU33" s="24"/>
      <c r="AV33" s="24"/>
      <c r="AW33" s="24"/>
      <c r="AX33" s="24"/>
      <c r="AY33" s="24"/>
      <c r="AZ33" s="9"/>
      <c r="BA33" s="9"/>
      <c r="BB33" s="9"/>
      <c r="BC33" s="9"/>
      <c r="BD33" s="9"/>
      <c r="BE33" s="9"/>
      <c r="BF33" s="9"/>
      <c r="BG33" s="9"/>
      <c r="BH33" s="24"/>
      <c r="BI33" s="24"/>
      <c r="BJ33" s="24"/>
      <c r="BK33" s="24"/>
      <c r="BL33" s="25"/>
      <c r="BM33" s="24"/>
      <c r="BN33" s="24"/>
      <c r="BO33" s="24"/>
      <c r="BP33" s="9"/>
      <c r="BQ33" s="9"/>
      <c r="BR33" s="9"/>
      <c r="BS33" s="9"/>
      <c r="BT33" s="9"/>
      <c r="BU33" s="9"/>
      <c r="BV33" s="9"/>
      <c r="BW33" s="9"/>
    </row>
    <row r="34" spans="1:75" ht="46.5" customHeight="1">
      <c r="A34" s="21" t="s">
        <v>66</v>
      </c>
      <c r="B34" s="22" t="s">
        <v>124</v>
      </c>
      <c r="C34" s="9"/>
      <c r="D34" s="9"/>
      <c r="E34" s="9">
        <f>'I ST_S'!E35*0.6</f>
        <v>18</v>
      </c>
      <c r="F34" s="9"/>
      <c r="G34" s="9">
        <f t="shared" si="13"/>
        <v>18</v>
      </c>
      <c r="H34" s="9">
        <f>'I ST_S'!H35</f>
        <v>2</v>
      </c>
      <c r="I34" s="9">
        <f>'I ST_S'!I35</f>
        <v>1</v>
      </c>
      <c r="J34" s="9">
        <f>'I ST_S'!J35</f>
        <v>1</v>
      </c>
      <c r="K34" s="9"/>
      <c r="L34" s="23"/>
      <c r="M34" s="24"/>
      <c r="N34" s="24"/>
      <c r="O34" s="24"/>
      <c r="P34" s="24"/>
      <c r="Q34" s="24"/>
      <c r="R34" s="24"/>
      <c r="S34" s="24"/>
      <c r="T34" s="9"/>
      <c r="U34" s="9"/>
      <c r="V34" s="9"/>
      <c r="W34" s="9"/>
      <c r="X34" s="9"/>
      <c r="Y34" s="9"/>
      <c r="Z34" s="9"/>
      <c r="AA34" s="9"/>
      <c r="AB34" s="24"/>
      <c r="AC34" s="24"/>
      <c r="AD34" s="24">
        <v>18</v>
      </c>
      <c r="AE34" s="24"/>
      <c r="AF34" s="24">
        <f>'I ST_S'!AF35</f>
        <v>2</v>
      </c>
      <c r="AG34" s="24">
        <f>'I ST_S'!AG35</f>
        <v>1</v>
      </c>
      <c r="AH34" s="24">
        <f>'I ST_S'!AH35</f>
        <v>1</v>
      </c>
      <c r="AI34" s="24"/>
      <c r="AJ34" s="9"/>
      <c r="AK34" s="9"/>
      <c r="AL34" s="9"/>
      <c r="AM34" s="9"/>
      <c r="AN34" s="9"/>
      <c r="AO34" s="9"/>
      <c r="AP34" s="9"/>
      <c r="AQ34" s="9"/>
      <c r="AR34" s="24"/>
      <c r="AS34" s="24"/>
      <c r="AT34" s="24"/>
      <c r="AU34" s="24"/>
      <c r="AV34" s="24"/>
      <c r="AW34" s="24"/>
      <c r="AX34" s="24"/>
      <c r="AY34" s="24"/>
      <c r="AZ34" s="9"/>
      <c r="BA34" s="9"/>
      <c r="BB34" s="9"/>
      <c r="BC34" s="9"/>
      <c r="BD34" s="9"/>
      <c r="BE34" s="9"/>
      <c r="BF34" s="9"/>
      <c r="BG34" s="9"/>
      <c r="BH34" s="24"/>
      <c r="BI34" s="24"/>
      <c r="BJ34" s="24"/>
      <c r="BK34" s="24"/>
      <c r="BL34" s="25"/>
      <c r="BM34" s="24"/>
      <c r="BN34" s="24"/>
      <c r="BO34" s="24"/>
      <c r="BP34" s="9"/>
      <c r="BQ34" s="9"/>
      <c r="BR34" s="9"/>
      <c r="BS34" s="9"/>
      <c r="BT34" s="9"/>
      <c r="BU34" s="9"/>
      <c r="BV34" s="9"/>
      <c r="BW34" s="9"/>
    </row>
    <row r="35" spans="1:75" ht="46.5" customHeight="1">
      <c r="A35" s="21" t="s">
        <v>67</v>
      </c>
      <c r="B35" s="22" t="s">
        <v>125</v>
      </c>
      <c r="C35" s="9"/>
      <c r="D35" s="9"/>
      <c r="E35" s="9">
        <f>'I ST_S'!E36*0.6</f>
        <v>18</v>
      </c>
      <c r="F35" s="9"/>
      <c r="G35" s="9">
        <f t="shared" si="13"/>
        <v>18</v>
      </c>
      <c r="H35" s="9">
        <f>'I ST_S'!H36</f>
        <v>3</v>
      </c>
      <c r="I35" s="9">
        <f>'I ST_S'!I36</f>
        <v>1</v>
      </c>
      <c r="J35" s="9">
        <f>'I ST_S'!J36</f>
        <v>2</v>
      </c>
      <c r="K35" s="9"/>
      <c r="L35" s="23"/>
      <c r="M35" s="24"/>
      <c r="N35" s="24"/>
      <c r="O35" s="24"/>
      <c r="P35" s="24"/>
      <c r="Q35" s="24"/>
      <c r="R35" s="24"/>
      <c r="S35" s="24"/>
      <c r="T35" s="9"/>
      <c r="U35" s="9"/>
      <c r="V35" s="9"/>
      <c r="W35" s="9"/>
      <c r="X35" s="9"/>
      <c r="Y35" s="9"/>
      <c r="Z35" s="9"/>
      <c r="AA35" s="9"/>
      <c r="AB35" s="24"/>
      <c r="AC35" s="24"/>
      <c r="AD35" s="24"/>
      <c r="AE35" s="24"/>
      <c r="AF35" s="24"/>
      <c r="AG35" s="24"/>
      <c r="AH35" s="24"/>
      <c r="AI35" s="24"/>
      <c r="AJ35" s="9"/>
      <c r="AK35" s="9"/>
      <c r="AL35" s="9">
        <v>18</v>
      </c>
      <c r="AM35" s="9"/>
      <c r="AN35" s="9">
        <f>'I ST_S'!AN36</f>
        <v>3</v>
      </c>
      <c r="AO35" s="9">
        <f>'I ST_S'!AO36</f>
        <v>1</v>
      </c>
      <c r="AP35" s="9">
        <f>'I ST_S'!AP36</f>
        <v>2</v>
      </c>
      <c r="AQ35" s="9"/>
      <c r="AR35" s="24"/>
      <c r="AS35" s="24"/>
      <c r="AT35" s="24"/>
      <c r="AU35" s="24"/>
      <c r="AV35" s="24"/>
      <c r="AW35" s="24"/>
      <c r="AX35" s="24"/>
      <c r="AY35" s="24"/>
      <c r="AZ35" s="9"/>
      <c r="BA35" s="9"/>
      <c r="BB35" s="9"/>
      <c r="BC35" s="9"/>
      <c r="BD35" s="9"/>
      <c r="BE35" s="9"/>
      <c r="BF35" s="9"/>
      <c r="BG35" s="9"/>
      <c r="BH35" s="24"/>
      <c r="BI35" s="24"/>
      <c r="BJ35" s="24"/>
      <c r="BK35" s="24"/>
      <c r="BL35" s="25"/>
      <c r="BM35" s="24"/>
      <c r="BN35" s="24"/>
      <c r="BO35" s="24"/>
      <c r="BP35" s="9"/>
      <c r="BQ35" s="9"/>
      <c r="BR35" s="9"/>
      <c r="BS35" s="9"/>
      <c r="BT35" s="9"/>
      <c r="BU35" s="9"/>
      <c r="BV35" s="9"/>
      <c r="BW35" s="9"/>
    </row>
    <row r="36" spans="1:75" ht="46.5" customHeight="1" thickBot="1">
      <c r="A36" s="118" t="s">
        <v>36</v>
      </c>
      <c r="B36" s="53" t="s">
        <v>27</v>
      </c>
      <c r="C36" s="49">
        <f>SUM(C37:C44)</f>
        <v>117</v>
      </c>
      <c r="D36" s="49">
        <f aca="true" t="shared" si="14" ref="D36:BO36">SUM(D37:D44)</f>
        <v>45</v>
      </c>
      <c r="E36" s="49">
        <f t="shared" si="14"/>
        <v>18</v>
      </c>
      <c r="F36" s="49">
        <f t="shared" si="14"/>
        <v>18</v>
      </c>
      <c r="G36" s="49">
        <f t="shared" si="14"/>
        <v>198</v>
      </c>
      <c r="H36" s="49">
        <f t="shared" si="14"/>
        <v>26</v>
      </c>
      <c r="I36" s="49">
        <f t="shared" si="14"/>
        <v>12.5</v>
      </c>
      <c r="J36" s="49">
        <f t="shared" si="14"/>
        <v>13.5</v>
      </c>
      <c r="K36" s="49">
        <f t="shared" si="14"/>
        <v>0</v>
      </c>
      <c r="L36" s="49">
        <f t="shared" si="14"/>
        <v>18</v>
      </c>
      <c r="M36" s="49">
        <f t="shared" si="14"/>
        <v>9</v>
      </c>
      <c r="N36" s="49">
        <f t="shared" si="14"/>
        <v>0</v>
      </c>
      <c r="O36" s="49">
        <f t="shared" si="14"/>
        <v>0</v>
      </c>
      <c r="P36" s="49">
        <f t="shared" si="14"/>
        <v>4</v>
      </c>
      <c r="Q36" s="49">
        <f t="shared" si="14"/>
        <v>2</v>
      </c>
      <c r="R36" s="49">
        <f t="shared" si="14"/>
        <v>2</v>
      </c>
      <c r="S36" s="49">
        <f t="shared" si="14"/>
        <v>0</v>
      </c>
      <c r="T36" s="31">
        <f t="shared" si="14"/>
        <v>18</v>
      </c>
      <c r="U36" s="49">
        <f t="shared" si="14"/>
        <v>9</v>
      </c>
      <c r="V36" s="49">
        <f t="shared" si="14"/>
        <v>0</v>
      </c>
      <c r="W36" s="49">
        <f t="shared" si="14"/>
        <v>0</v>
      </c>
      <c r="X36" s="49">
        <f t="shared" si="14"/>
        <v>4</v>
      </c>
      <c r="Y36" s="49">
        <f t="shared" si="14"/>
        <v>2</v>
      </c>
      <c r="Z36" s="49">
        <f t="shared" si="14"/>
        <v>2</v>
      </c>
      <c r="AA36" s="49">
        <f t="shared" si="14"/>
        <v>0</v>
      </c>
      <c r="AB36" s="49">
        <f t="shared" si="14"/>
        <v>18</v>
      </c>
      <c r="AC36" s="49">
        <f t="shared" si="14"/>
        <v>9</v>
      </c>
      <c r="AD36" s="49">
        <f t="shared" si="14"/>
        <v>0</v>
      </c>
      <c r="AE36" s="49">
        <f t="shared" si="14"/>
        <v>0</v>
      </c>
      <c r="AF36" s="49">
        <f t="shared" si="14"/>
        <v>3</v>
      </c>
      <c r="AG36" s="49">
        <f t="shared" si="14"/>
        <v>2</v>
      </c>
      <c r="AH36" s="49">
        <f t="shared" si="14"/>
        <v>1</v>
      </c>
      <c r="AI36" s="49">
        <f t="shared" si="14"/>
        <v>0</v>
      </c>
      <c r="AJ36" s="49">
        <f t="shared" si="14"/>
        <v>0</v>
      </c>
      <c r="AK36" s="49">
        <f t="shared" si="14"/>
        <v>0</v>
      </c>
      <c r="AL36" s="49">
        <f t="shared" si="14"/>
        <v>18</v>
      </c>
      <c r="AM36" s="49">
        <f t="shared" si="14"/>
        <v>0</v>
      </c>
      <c r="AN36" s="49">
        <f t="shared" si="14"/>
        <v>3</v>
      </c>
      <c r="AO36" s="49">
        <f t="shared" si="14"/>
        <v>1</v>
      </c>
      <c r="AP36" s="49">
        <f t="shared" si="14"/>
        <v>2</v>
      </c>
      <c r="AQ36" s="49">
        <f t="shared" si="14"/>
        <v>0</v>
      </c>
      <c r="AR36" s="49">
        <f t="shared" si="14"/>
        <v>54</v>
      </c>
      <c r="AS36" s="49">
        <f t="shared" si="14"/>
        <v>9</v>
      </c>
      <c r="AT36" s="49">
        <f t="shared" si="14"/>
        <v>0</v>
      </c>
      <c r="AU36" s="49">
        <f t="shared" si="14"/>
        <v>18</v>
      </c>
      <c r="AV36" s="49">
        <f t="shared" si="14"/>
        <v>9</v>
      </c>
      <c r="AW36" s="49">
        <f t="shared" si="14"/>
        <v>4</v>
      </c>
      <c r="AX36" s="49">
        <f t="shared" si="14"/>
        <v>5</v>
      </c>
      <c r="AY36" s="49">
        <f t="shared" si="14"/>
        <v>0</v>
      </c>
      <c r="AZ36" s="49">
        <f t="shared" si="14"/>
        <v>9</v>
      </c>
      <c r="BA36" s="49">
        <f t="shared" si="14"/>
        <v>9</v>
      </c>
      <c r="BB36" s="49">
        <f t="shared" si="14"/>
        <v>0</v>
      </c>
      <c r="BC36" s="49">
        <f t="shared" si="14"/>
        <v>0</v>
      </c>
      <c r="BD36" s="49">
        <f t="shared" si="14"/>
        <v>3</v>
      </c>
      <c r="BE36" s="49">
        <f t="shared" si="14"/>
        <v>1.5</v>
      </c>
      <c r="BF36" s="49">
        <f t="shared" si="14"/>
        <v>1.5</v>
      </c>
      <c r="BG36" s="49">
        <f t="shared" si="14"/>
        <v>0</v>
      </c>
      <c r="BH36" s="49">
        <f t="shared" si="14"/>
        <v>0</v>
      </c>
      <c r="BI36" s="49">
        <f t="shared" si="14"/>
        <v>0</v>
      </c>
      <c r="BJ36" s="49">
        <f t="shared" si="14"/>
        <v>0</v>
      </c>
      <c r="BK36" s="49">
        <f t="shared" si="14"/>
        <v>0</v>
      </c>
      <c r="BL36" s="49">
        <f t="shared" si="14"/>
        <v>0</v>
      </c>
      <c r="BM36" s="49">
        <f t="shared" si="14"/>
        <v>0</v>
      </c>
      <c r="BN36" s="49">
        <f t="shared" si="14"/>
        <v>0</v>
      </c>
      <c r="BO36" s="49">
        <f t="shared" si="14"/>
        <v>0</v>
      </c>
      <c r="BP36" s="49">
        <f aca="true" t="shared" si="15" ref="BP36:BW36">SUM(BP37:BP44)</f>
        <v>0</v>
      </c>
      <c r="BQ36" s="49">
        <f t="shared" si="15"/>
        <v>0</v>
      </c>
      <c r="BR36" s="49">
        <f t="shared" si="15"/>
        <v>0</v>
      </c>
      <c r="BS36" s="49">
        <f t="shared" si="15"/>
        <v>0</v>
      </c>
      <c r="BT36" s="49">
        <f t="shared" si="15"/>
        <v>0</v>
      </c>
      <c r="BU36" s="49">
        <f t="shared" si="15"/>
        <v>0</v>
      </c>
      <c r="BV36" s="49">
        <f t="shared" si="15"/>
        <v>0</v>
      </c>
      <c r="BW36" s="49">
        <f t="shared" si="15"/>
        <v>0</v>
      </c>
    </row>
    <row r="37" spans="1:75" ht="46.5" customHeight="1" thickBot="1">
      <c r="A37" s="21" t="s">
        <v>68</v>
      </c>
      <c r="B37" s="22" t="s">
        <v>126</v>
      </c>
      <c r="C37" s="9">
        <f>'I ST_S'!C38*0.6</f>
        <v>18</v>
      </c>
      <c r="D37" s="9">
        <f>'I ST_S'!D38*0.6</f>
        <v>9</v>
      </c>
      <c r="E37" s="9"/>
      <c r="F37" s="9"/>
      <c r="G37" s="9">
        <f aca="true" t="shared" si="16" ref="G37:G44">SUM(C37:F37)</f>
        <v>27</v>
      </c>
      <c r="H37" s="9">
        <f>'I ST_S'!H38</f>
        <v>4</v>
      </c>
      <c r="I37" s="9">
        <f>'I ST_S'!I38</f>
        <v>2</v>
      </c>
      <c r="J37" s="9">
        <f>'I ST_S'!J38</f>
        <v>2</v>
      </c>
      <c r="K37" s="9"/>
      <c r="L37" s="23"/>
      <c r="M37" s="24"/>
      <c r="N37" s="24"/>
      <c r="O37" s="24"/>
      <c r="P37" s="24"/>
      <c r="Q37" s="24"/>
      <c r="R37" s="24"/>
      <c r="S37" s="25"/>
      <c r="T37" s="19">
        <v>18</v>
      </c>
      <c r="U37" s="15">
        <v>9</v>
      </c>
      <c r="V37" s="9"/>
      <c r="W37" s="9"/>
      <c r="X37" s="9">
        <f>'I ST_S'!X38</f>
        <v>4</v>
      </c>
      <c r="Y37" s="9">
        <f>'I ST_S'!Y38</f>
        <v>2</v>
      </c>
      <c r="Z37" s="9">
        <f>'I ST_S'!Z38</f>
        <v>2</v>
      </c>
      <c r="AA37" s="9"/>
      <c r="AB37" s="42"/>
      <c r="AC37" s="24"/>
      <c r="AD37" s="24"/>
      <c r="AE37" s="24"/>
      <c r="AF37" s="24"/>
      <c r="AG37" s="24"/>
      <c r="AH37" s="24"/>
      <c r="AI37" s="24"/>
      <c r="AJ37" s="9"/>
      <c r="AK37" s="9"/>
      <c r="AL37" s="9"/>
      <c r="AM37" s="9"/>
      <c r="AN37" s="9"/>
      <c r="AO37" s="9"/>
      <c r="AP37" s="9"/>
      <c r="AQ37" s="9"/>
      <c r="AR37" s="24"/>
      <c r="AS37" s="24"/>
      <c r="AT37" s="24"/>
      <c r="AU37" s="24"/>
      <c r="AV37" s="24"/>
      <c r="AW37" s="24"/>
      <c r="AX37" s="24"/>
      <c r="AY37" s="24"/>
      <c r="AZ37" s="9"/>
      <c r="BA37" s="9"/>
      <c r="BB37" s="9"/>
      <c r="BC37" s="9"/>
      <c r="BD37" s="9"/>
      <c r="BE37" s="9"/>
      <c r="BF37" s="9"/>
      <c r="BG37" s="9"/>
      <c r="BH37" s="24"/>
      <c r="BI37" s="24"/>
      <c r="BJ37" s="24"/>
      <c r="BK37" s="24"/>
      <c r="BL37" s="25"/>
      <c r="BM37" s="24"/>
      <c r="BN37" s="24"/>
      <c r="BO37" s="24"/>
      <c r="BP37" s="9"/>
      <c r="BQ37" s="9"/>
      <c r="BR37" s="9"/>
      <c r="BS37" s="9"/>
      <c r="BT37" s="9"/>
      <c r="BU37" s="9"/>
      <c r="BV37" s="9"/>
      <c r="BW37" s="9"/>
    </row>
    <row r="38" spans="1:75" ht="46.5" customHeight="1" thickBot="1">
      <c r="A38" s="21" t="s">
        <v>69</v>
      </c>
      <c r="B38" s="22" t="s">
        <v>127</v>
      </c>
      <c r="C38" s="9">
        <f>'I ST_S'!C39*0.6</f>
        <v>18</v>
      </c>
      <c r="D38" s="9">
        <f>'I ST_S'!D39*0.6</f>
        <v>9</v>
      </c>
      <c r="E38" s="9"/>
      <c r="F38" s="9"/>
      <c r="G38" s="9">
        <f t="shared" si="16"/>
        <v>27</v>
      </c>
      <c r="H38" s="9">
        <f>'I ST_S'!H39</f>
        <v>3</v>
      </c>
      <c r="I38" s="9">
        <f>'I ST_S'!I39</f>
        <v>2</v>
      </c>
      <c r="J38" s="9">
        <f>'I ST_S'!J39</f>
        <v>1</v>
      </c>
      <c r="K38" s="9"/>
      <c r="L38" s="23"/>
      <c r="M38" s="24"/>
      <c r="N38" s="24"/>
      <c r="O38" s="24"/>
      <c r="P38" s="24"/>
      <c r="Q38" s="24"/>
      <c r="R38" s="24"/>
      <c r="S38" s="24"/>
      <c r="T38" s="18"/>
      <c r="U38" s="9"/>
      <c r="V38" s="9"/>
      <c r="W38" s="9"/>
      <c r="X38" s="9"/>
      <c r="Y38" s="9"/>
      <c r="Z38" s="9"/>
      <c r="AA38" s="17"/>
      <c r="AB38" s="57">
        <v>18</v>
      </c>
      <c r="AC38" s="28">
        <v>9</v>
      </c>
      <c r="AD38" s="24"/>
      <c r="AE38" s="24"/>
      <c r="AF38" s="24">
        <f>'I ST_S'!AF39</f>
        <v>3</v>
      </c>
      <c r="AG38" s="24">
        <f>'I ST_S'!AG39</f>
        <v>2</v>
      </c>
      <c r="AH38" s="24">
        <f>'I ST_S'!AH39</f>
        <v>1</v>
      </c>
      <c r="AI38" s="24"/>
      <c r="AJ38" s="9"/>
      <c r="AK38" s="9"/>
      <c r="AL38" s="9"/>
      <c r="AM38" s="9"/>
      <c r="AN38" s="9"/>
      <c r="AO38" s="9"/>
      <c r="AP38" s="9"/>
      <c r="AQ38" s="9"/>
      <c r="AR38" s="24"/>
      <c r="AS38" s="24"/>
      <c r="AT38" s="24"/>
      <c r="AU38" s="24"/>
      <c r="AV38" s="24"/>
      <c r="AW38" s="24"/>
      <c r="AX38" s="24"/>
      <c r="AY38" s="24"/>
      <c r="AZ38" s="9"/>
      <c r="BA38" s="9"/>
      <c r="BB38" s="9"/>
      <c r="BC38" s="9"/>
      <c r="BD38" s="9"/>
      <c r="BE38" s="9"/>
      <c r="BF38" s="9"/>
      <c r="BG38" s="9"/>
      <c r="BH38" s="24"/>
      <c r="BI38" s="24"/>
      <c r="BJ38" s="24"/>
      <c r="BK38" s="24"/>
      <c r="BL38" s="25"/>
      <c r="BM38" s="24"/>
      <c r="BN38" s="24"/>
      <c r="BO38" s="24"/>
      <c r="BP38" s="9"/>
      <c r="BQ38" s="9"/>
      <c r="BR38" s="9"/>
      <c r="BS38" s="9"/>
      <c r="BT38" s="9"/>
      <c r="BU38" s="9"/>
      <c r="BV38" s="9"/>
      <c r="BW38" s="9"/>
    </row>
    <row r="39" spans="1:75" ht="46.5" customHeight="1">
      <c r="A39" s="21" t="s">
        <v>70</v>
      </c>
      <c r="B39" s="22" t="s">
        <v>128</v>
      </c>
      <c r="C39" s="9">
        <f>'I ST_S'!C40*0.6</f>
        <v>18</v>
      </c>
      <c r="D39" s="9"/>
      <c r="E39" s="9"/>
      <c r="F39" s="9"/>
      <c r="G39" s="9">
        <f t="shared" si="16"/>
        <v>18</v>
      </c>
      <c r="H39" s="9">
        <f>'I ST_S'!H40</f>
        <v>2</v>
      </c>
      <c r="I39" s="9">
        <f>'I ST_S'!I40</f>
        <v>1</v>
      </c>
      <c r="J39" s="9">
        <f>'I ST_S'!J40</f>
        <v>1</v>
      </c>
      <c r="K39" s="9"/>
      <c r="L39" s="23"/>
      <c r="M39" s="24"/>
      <c r="N39" s="24"/>
      <c r="O39" s="24"/>
      <c r="P39" s="24"/>
      <c r="Q39" s="24"/>
      <c r="R39" s="24"/>
      <c r="S39" s="24"/>
      <c r="T39" s="9"/>
      <c r="U39" s="9"/>
      <c r="V39" s="9"/>
      <c r="W39" s="9"/>
      <c r="X39" s="9"/>
      <c r="Y39" s="9"/>
      <c r="Z39" s="9"/>
      <c r="AA39" s="9"/>
      <c r="AB39" s="47"/>
      <c r="AC39" s="24"/>
      <c r="AD39" s="24"/>
      <c r="AE39" s="24"/>
      <c r="AF39" s="24"/>
      <c r="AG39" s="24"/>
      <c r="AH39" s="24"/>
      <c r="AI39" s="24"/>
      <c r="AJ39" s="9"/>
      <c r="AK39" s="9"/>
      <c r="AL39" s="9"/>
      <c r="AM39" s="9"/>
      <c r="AN39" s="9"/>
      <c r="AO39" s="9"/>
      <c r="AP39" s="9"/>
      <c r="AQ39" s="9"/>
      <c r="AR39" s="24">
        <v>18</v>
      </c>
      <c r="AS39" s="24"/>
      <c r="AT39" s="24"/>
      <c r="AU39" s="24"/>
      <c r="AV39" s="24">
        <f>'I ST_S'!AV40</f>
        <v>2</v>
      </c>
      <c r="AW39" s="24">
        <f>'I ST_S'!AW40</f>
        <v>1</v>
      </c>
      <c r="AX39" s="24">
        <f>'I ST_S'!AX40</f>
        <v>1</v>
      </c>
      <c r="AY39" s="24"/>
      <c r="AZ39" s="9"/>
      <c r="BA39" s="9"/>
      <c r="BB39" s="9"/>
      <c r="BC39" s="9"/>
      <c r="BD39" s="9"/>
      <c r="BE39" s="9"/>
      <c r="BF39" s="9"/>
      <c r="BG39" s="9"/>
      <c r="BH39" s="24"/>
      <c r="BI39" s="24"/>
      <c r="BJ39" s="24"/>
      <c r="BK39" s="24"/>
      <c r="BL39" s="25"/>
      <c r="BM39" s="24"/>
      <c r="BN39" s="24"/>
      <c r="BO39" s="24"/>
      <c r="BP39" s="9"/>
      <c r="BQ39" s="9"/>
      <c r="BR39" s="9"/>
      <c r="BS39" s="9"/>
      <c r="BT39" s="9"/>
      <c r="BU39" s="9"/>
      <c r="BV39" s="9"/>
      <c r="BW39" s="9"/>
    </row>
    <row r="40" spans="1:75" ht="46.5" customHeight="1" thickBot="1">
      <c r="A40" s="21" t="s">
        <v>71</v>
      </c>
      <c r="B40" s="22" t="s">
        <v>129</v>
      </c>
      <c r="C40" s="9"/>
      <c r="D40" s="9"/>
      <c r="E40" s="9">
        <f>'I ST_S'!E41*0.6</f>
        <v>18</v>
      </c>
      <c r="F40" s="9"/>
      <c r="G40" s="9">
        <f t="shared" si="16"/>
        <v>18</v>
      </c>
      <c r="H40" s="9">
        <f>'I ST_S'!H41</f>
        <v>3</v>
      </c>
      <c r="I40" s="9">
        <f>'I ST_S'!I41</f>
        <v>1</v>
      </c>
      <c r="J40" s="9">
        <f>'I ST_S'!J41</f>
        <v>2</v>
      </c>
      <c r="K40" s="9"/>
      <c r="L40" s="30"/>
      <c r="M40" s="24"/>
      <c r="N40" s="24"/>
      <c r="O40" s="24"/>
      <c r="P40" s="24"/>
      <c r="Q40" s="24"/>
      <c r="R40" s="24"/>
      <c r="S40" s="24"/>
      <c r="T40" s="9"/>
      <c r="U40" s="9"/>
      <c r="V40" s="9"/>
      <c r="W40" s="9"/>
      <c r="X40" s="9"/>
      <c r="Y40" s="9"/>
      <c r="Z40" s="9"/>
      <c r="AA40" s="9"/>
      <c r="AB40" s="24"/>
      <c r="AC40" s="24"/>
      <c r="AD40" s="24"/>
      <c r="AE40" s="24"/>
      <c r="AF40" s="24"/>
      <c r="AG40" s="24"/>
      <c r="AH40" s="24"/>
      <c r="AI40" s="24"/>
      <c r="AJ40" s="9"/>
      <c r="AK40" s="9"/>
      <c r="AL40" s="9">
        <v>18</v>
      </c>
      <c r="AM40" s="9"/>
      <c r="AN40" s="9">
        <f>'I ST_S'!AN41</f>
        <v>3</v>
      </c>
      <c r="AO40" s="9">
        <f>'I ST_S'!AO41</f>
        <v>1</v>
      </c>
      <c r="AP40" s="9">
        <f>'I ST_S'!AP41</f>
        <v>2</v>
      </c>
      <c r="AQ40" s="9"/>
      <c r="AR40" s="24"/>
      <c r="AS40" s="24"/>
      <c r="AT40" s="24"/>
      <c r="AU40" s="24"/>
      <c r="AV40" s="24"/>
      <c r="AW40" s="24"/>
      <c r="AX40" s="24"/>
      <c r="AY40" s="24"/>
      <c r="AZ40" s="9"/>
      <c r="BA40" s="9"/>
      <c r="BB40" s="9"/>
      <c r="BC40" s="9"/>
      <c r="BD40" s="9"/>
      <c r="BE40" s="9"/>
      <c r="BF40" s="9"/>
      <c r="BG40" s="9"/>
      <c r="BH40" s="24"/>
      <c r="BI40" s="24"/>
      <c r="BJ40" s="24"/>
      <c r="BK40" s="24"/>
      <c r="BL40" s="25"/>
      <c r="BM40" s="24"/>
      <c r="BN40" s="24"/>
      <c r="BO40" s="24"/>
      <c r="BP40" s="9"/>
      <c r="BQ40" s="9"/>
      <c r="BR40" s="9"/>
      <c r="BS40" s="9"/>
      <c r="BT40" s="9"/>
      <c r="BU40" s="9"/>
      <c r="BV40" s="9"/>
      <c r="BW40" s="9"/>
    </row>
    <row r="41" spans="1:75" ht="39.75" customHeight="1" thickBot="1">
      <c r="A41" s="21" t="s">
        <v>72</v>
      </c>
      <c r="B41" s="22" t="s">
        <v>130</v>
      </c>
      <c r="C41" s="9">
        <f>'I ST_S'!C42*0.6</f>
        <v>18</v>
      </c>
      <c r="D41" s="9">
        <f>'I ST_S'!D42*0.6</f>
        <v>9</v>
      </c>
      <c r="E41" s="9"/>
      <c r="F41" s="9"/>
      <c r="G41" s="9">
        <f t="shared" si="16"/>
        <v>27</v>
      </c>
      <c r="H41" s="9">
        <f>'I ST_S'!H42</f>
        <v>4</v>
      </c>
      <c r="I41" s="9">
        <f>'I ST_S'!I42</f>
        <v>2</v>
      </c>
      <c r="J41" s="9">
        <f>'I ST_S'!J42</f>
        <v>2</v>
      </c>
      <c r="K41" s="9"/>
      <c r="L41" s="58">
        <v>18</v>
      </c>
      <c r="M41" s="28">
        <v>9</v>
      </c>
      <c r="N41" s="24"/>
      <c r="O41" s="24"/>
      <c r="P41" s="24">
        <f>'I ST_S'!P42</f>
        <v>4</v>
      </c>
      <c r="Q41" s="24">
        <f>'I ST_S'!Q42</f>
        <v>2</v>
      </c>
      <c r="R41" s="24">
        <f>'I ST_S'!R42</f>
        <v>2</v>
      </c>
      <c r="S41" s="24"/>
      <c r="T41" s="9"/>
      <c r="U41" s="9"/>
      <c r="V41" s="9"/>
      <c r="W41" s="9"/>
      <c r="X41" s="9"/>
      <c r="Y41" s="9"/>
      <c r="Z41" s="9"/>
      <c r="AA41" s="9"/>
      <c r="AB41" s="24"/>
      <c r="AC41" s="24"/>
      <c r="AD41" s="24"/>
      <c r="AE41" s="24"/>
      <c r="AF41" s="24"/>
      <c r="AG41" s="24"/>
      <c r="AH41" s="24"/>
      <c r="AI41" s="24"/>
      <c r="AJ41" s="9"/>
      <c r="AK41" s="9"/>
      <c r="AL41" s="9"/>
      <c r="AM41" s="9"/>
      <c r="AN41" s="9"/>
      <c r="AO41" s="9"/>
      <c r="AP41" s="9"/>
      <c r="AQ41" s="9"/>
      <c r="AR41" s="24"/>
      <c r="AS41" s="24"/>
      <c r="AT41" s="24"/>
      <c r="AU41" s="24"/>
      <c r="AV41" s="24"/>
      <c r="AW41" s="24"/>
      <c r="AX41" s="24"/>
      <c r="AY41" s="24"/>
      <c r="AZ41" s="9"/>
      <c r="BA41" s="9"/>
      <c r="BB41" s="9"/>
      <c r="BC41" s="9"/>
      <c r="BD41" s="9"/>
      <c r="BE41" s="9"/>
      <c r="BF41" s="9"/>
      <c r="BG41" s="9"/>
      <c r="BH41" s="24"/>
      <c r="BI41" s="24"/>
      <c r="BJ41" s="24"/>
      <c r="BK41" s="24"/>
      <c r="BL41" s="25"/>
      <c r="BM41" s="24"/>
      <c r="BN41" s="24"/>
      <c r="BO41" s="24"/>
      <c r="BP41" s="9"/>
      <c r="BQ41" s="9"/>
      <c r="BR41" s="9"/>
      <c r="BS41" s="9"/>
      <c r="BT41" s="9"/>
      <c r="BU41" s="9"/>
      <c r="BV41" s="9"/>
      <c r="BW41" s="9"/>
    </row>
    <row r="42" spans="1:75" ht="39.75" customHeight="1" thickBot="1">
      <c r="A42" s="21" t="s">
        <v>73</v>
      </c>
      <c r="B42" s="22" t="s">
        <v>131</v>
      </c>
      <c r="C42" s="9"/>
      <c r="D42" s="9"/>
      <c r="E42" s="9"/>
      <c r="F42" s="9">
        <f>'I ST_S'!F43*0.6</f>
        <v>18</v>
      </c>
      <c r="G42" s="9">
        <f t="shared" si="16"/>
        <v>18</v>
      </c>
      <c r="H42" s="9">
        <f>'I ST_S'!H43</f>
        <v>2</v>
      </c>
      <c r="I42" s="9">
        <f>'I ST_S'!I43</f>
        <v>1</v>
      </c>
      <c r="J42" s="9">
        <f>'I ST_S'!J43</f>
        <v>1</v>
      </c>
      <c r="K42" s="9"/>
      <c r="L42" s="59"/>
      <c r="M42" s="24"/>
      <c r="N42" s="24"/>
      <c r="O42" s="24"/>
      <c r="P42" s="24"/>
      <c r="Q42" s="24"/>
      <c r="R42" s="24"/>
      <c r="S42" s="24"/>
      <c r="T42" s="9"/>
      <c r="U42" s="9"/>
      <c r="V42" s="9"/>
      <c r="W42" s="9"/>
      <c r="X42" s="9"/>
      <c r="Y42" s="9"/>
      <c r="Z42" s="9"/>
      <c r="AA42" s="9"/>
      <c r="AB42" s="42"/>
      <c r="AC42" s="24"/>
      <c r="AD42" s="24"/>
      <c r="AE42" s="24"/>
      <c r="AF42" s="24"/>
      <c r="AG42" s="24"/>
      <c r="AH42" s="24"/>
      <c r="AI42" s="24"/>
      <c r="AJ42" s="9"/>
      <c r="AK42" s="9"/>
      <c r="AL42" s="9"/>
      <c r="AM42" s="9"/>
      <c r="AN42" s="9"/>
      <c r="AO42" s="9"/>
      <c r="AP42" s="9"/>
      <c r="AQ42" s="9"/>
      <c r="AR42" s="24"/>
      <c r="AS42" s="24"/>
      <c r="AT42" s="24"/>
      <c r="AU42" s="24">
        <v>18</v>
      </c>
      <c r="AV42" s="24">
        <v>2</v>
      </c>
      <c r="AW42" s="24">
        <v>1</v>
      </c>
      <c r="AX42" s="24">
        <v>1</v>
      </c>
      <c r="AY42" s="24"/>
      <c r="AZ42" s="13"/>
      <c r="BA42" s="9"/>
      <c r="BB42" s="9"/>
      <c r="BC42" s="9"/>
      <c r="BD42" s="9"/>
      <c r="BE42" s="9"/>
      <c r="BF42" s="9"/>
      <c r="BG42" s="9"/>
      <c r="BH42" s="24"/>
      <c r="BI42" s="24"/>
      <c r="BJ42" s="24"/>
      <c r="BK42" s="24"/>
      <c r="BL42" s="25"/>
      <c r="BM42" s="24"/>
      <c r="BN42" s="24"/>
      <c r="BO42" s="24"/>
      <c r="BP42" s="9"/>
      <c r="BQ42" s="9"/>
      <c r="BR42" s="9"/>
      <c r="BS42" s="9"/>
      <c r="BT42" s="9"/>
      <c r="BU42" s="9"/>
      <c r="BV42" s="9"/>
      <c r="BW42" s="9"/>
    </row>
    <row r="43" spans="1:75" ht="51" customHeight="1" thickBot="1">
      <c r="A43" s="21" t="s">
        <v>104</v>
      </c>
      <c r="B43" s="113" t="s">
        <v>164</v>
      </c>
      <c r="C43" s="9">
        <f>'I ST_S'!C44*0.6</f>
        <v>27</v>
      </c>
      <c r="D43" s="9">
        <f>'I ST_S'!D44*0.6</f>
        <v>18</v>
      </c>
      <c r="E43" s="9"/>
      <c r="F43" s="9"/>
      <c r="G43" s="9">
        <f t="shared" si="16"/>
        <v>45</v>
      </c>
      <c r="H43" s="9">
        <f>'I ST_S'!H44</f>
        <v>6</v>
      </c>
      <c r="I43" s="9">
        <f>'I ST_S'!I44</f>
        <v>2.5</v>
      </c>
      <c r="J43" s="9">
        <f>'I ST_S'!J44</f>
        <v>3.5</v>
      </c>
      <c r="K43" s="9"/>
      <c r="L43" s="23"/>
      <c r="M43" s="24"/>
      <c r="N43" s="24"/>
      <c r="O43" s="24"/>
      <c r="P43" s="24"/>
      <c r="Q43" s="24"/>
      <c r="R43" s="24"/>
      <c r="S43" s="24"/>
      <c r="T43" s="9"/>
      <c r="U43" s="9"/>
      <c r="V43" s="9"/>
      <c r="W43" s="9"/>
      <c r="X43" s="9"/>
      <c r="Y43" s="9"/>
      <c r="Z43" s="9"/>
      <c r="AA43" s="17"/>
      <c r="AB43" s="24"/>
      <c r="AC43" s="28"/>
      <c r="AD43" s="24"/>
      <c r="AE43" s="24"/>
      <c r="AF43" s="24"/>
      <c r="AG43" s="24"/>
      <c r="AH43" s="24"/>
      <c r="AI43" s="25"/>
      <c r="AJ43" s="9"/>
      <c r="AK43" s="15"/>
      <c r="AL43" s="9"/>
      <c r="AM43" s="9"/>
      <c r="AN43" s="9"/>
      <c r="AO43" s="9"/>
      <c r="AP43" s="9"/>
      <c r="AQ43" s="9"/>
      <c r="AR43" s="42">
        <v>18</v>
      </c>
      <c r="AS43" s="24">
        <v>9</v>
      </c>
      <c r="AT43" s="24"/>
      <c r="AU43" s="24"/>
      <c r="AV43" s="24">
        <f>'I ST_S'!AV44</f>
        <v>3</v>
      </c>
      <c r="AW43" s="24">
        <f>'I ST_S'!AW44</f>
        <v>1</v>
      </c>
      <c r="AX43" s="24">
        <f>'I ST_S'!AX44</f>
        <v>2</v>
      </c>
      <c r="AY43" s="25"/>
      <c r="AZ43" s="19">
        <v>9</v>
      </c>
      <c r="BA43" s="15">
        <v>9</v>
      </c>
      <c r="BB43" s="9"/>
      <c r="BC43" s="9"/>
      <c r="BD43" s="9">
        <f>'I ST_S'!BD44</f>
        <v>3</v>
      </c>
      <c r="BE43" s="9">
        <f>'I ST_S'!BE44</f>
        <v>1.5</v>
      </c>
      <c r="BF43" s="9">
        <f>'I ST_S'!BF44</f>
        <v>1.5</v>
      </c>
      <c r="BG43" s="9"/>
      <c r="BH43" s="24"/>
      <c r="BI43" s="24"/>
      <c r="BJ43" s="24"/>
      <c r="BK43" s="24"/>
      <c r="BL43" s="25"/>
      <c r="BM43" s="24"/>
      <c r="BN43" s="24"/>
      <c r="BO43" s="24"/>
      <c r="BP43" s="9"/>
      <c r="BQ43" s="9"/>
      <c r="BR43" s="9"/>
      <c r="BS43" s="9"/>
      <c r="BT43" s="9"/>
      <c r="BU43" s="9"/>
      <c r="BV43" s="9"/>
      <c r="BW43" s="9"/>
    </row>
    <row r="44" spans="1:75" ht="39.75" customHeight="1" thickBot="1">
      <c r="A44" s="21" t="s">
        <v>74</v>
      </c>
      <c r="B44" s="22" t="s">
        <v>132</v>
      </c>
      <c r="C44" s="9">
        <f>'I ST_S'!C45*0.6</f>
        <v>18</v>
      </c>
      <c r="D44" s="9"/>
      <c r="E44" s="9"/>
      <c r="F44" s="9"/>
      <c r="G44" s="9">
        <f t="shared" si="16"/>
        <v>18</v>
      </c>
      <c r="H44" s="9">
        <f>'I ST_S'!H45</f>
        <v>2</v>
      </c>
      <c r="I44" s="9">
        <f>'I ST_S'!I45</f>
        <v>1</v>
      </c>
      <c r="J44" s="9">
        <f>'I ST_S'!J45</f>
        <v>1</v>
      </c>
      <c r="K44" s="9"/>
      <c r="L44" s="23"/>
      <c r="M44" s="24"/>
      <c r="N44" s="24"/>
      <c r="O44" s="24"/>
      <c r="P44" s="24"/>
      <c r="Q44" s="24"/>
      <c r="R44" s="24"/>
      <c r="S44" s="24"/>
      <c r="T44" s="9"/>
      <c r="U44" s="9"/>
      <c r="V44" s="9"/>
      <c r="W44" s="9"/>
      <c r="X44" s="9"/>
      <c r="Y44" s="9"/>
      <c r="Z44" s="9"/>
      <c r="AA44" s="9"/>
      <c r="AB44" s="47"/>
      <c r="AC44" s="24"/>
      <c r="AD44" s="24"/>
      <c r="AE44" s="24"/>
      <c r="AF44" s="24"/>
      <c r="AG44" s="24"/>
      <c r="AH44" s="24"/>
      <c r="AI44" s="24"/>
      <c r="AJ44" s="18"/>
      <c r="AK44" s="9"/>
      <c r="AL44" s="9"/>
      <c r="AM44" s="9"/>
      <c r="AN44" s="9"/>
      <c r="AO44" s="9"/>
      <c r="AP44" s="9"/>
      <c r="AQ44" s="17"/>
      <c r="AR44" s="57">
        <v>18</v>
      </c>
      <c r="AS44" s="28"/>
      <c r="AT44" s="24"/>
      <c r="AU44" s="24"/>
      <c r="AV44" s="24">
        <f>'I ST_S'!AV45</f>
        <v>2</v>
      </c>
      <c r="AW44" s="24">
        <f>'I ST_S'!AW45</f>
        <v>1</v>
      </c>
      <c r="AX44" s="24">
        <f>'I ST_S'!AX45</f>
        <v>1</v>
      </c>
      <c r="AY44" s="24"/>
      <c r="AZ44" s="18"/>
      <c r="BA44" s="9"/>
      <c r="BB44" s="9"/>
      <c r="BC44" s="9"/>
      <c r="BD44" s="9"/>
      <c r="BE44" s="9"/>
      <c r="BF44" s="9"/>
      <c r="BG44" s="9"/>
      <c r="BH44" s="24"/>
      <c r="BI44" s="24"/>
      <c r="BJ44" s="24"/>
      <c r="BK44" s="24"/>
      <c r="BL44" s="25"/>
      <c r="BM44" s="24"/>
      <c r="BN44" s="24"/>
      <c r="BO44" s="24"/>
      <c r="BP44" s="9"/>
      <c r="BQ44" s="9"/>
      <c r="BR44" s="9"/>
      <c r="BS44" s="9"/>
      <c r="BT44" s="9"/>
      <c r="BU44" s="9"/>
      <c r="BV44" s="9"/>
      <c r="BW44" s="9"/>
    </row>
    <row r="45" spans="1:75" ht="39.75" customHeight="1" thickBot="1">
      <c r="A45" s="118" t="s">
        <v>37</v>
      </c>
      <c r="B45" s="53" t="s">
        <v>28</v>
      </c>
      <c r="C45" s="49">
        <f>SUM(C46:C54)</f>
        <v>63</v>
      </c>
      <c r="D45" s="49">
        <f aca="true" t="shared" si="17" ref="D45:BO45">SUM(D46:D54)</f>
        <v>63</v>
      </c>
      <c r="E45" s="49">
        <f t="shared" si="17"/>
        <v>36</v>
      </c>
      <c r="F45" s="49">
        <f t="shared" si="17"/>
        <v>18</v>
      </c>
      <c r="G45" s="49">
        <f t="shared" si="17"/>
        <v>180</v>
      </c>
      <c r="H45" s="49">
        <f t="shared" si="17"/>
        <v>24</v>
      </c>
      <c r="I45" s="49">
        <f t="shared" si="17"/>
        <v>10</v>
      </c>
      <c r="J45" s="49">
        <f t="shared" si="17"/>
        <v>14</v>
      </c>
      <c r="K45" s="49">
        <f t="shared" si="17"/>
        <v>5</v>
      </c>
      <c r="L45" s="31">
        <f t="shared" si="17"/>
        <v>9</v>
      </c>
      <c r="M45" s="49">
        <f t="shared" si="17"/>
        <v>18</v>
      </c>
      <c r="N45" s="49">
        <f t="shared" si="17"/>
        <v>0</v>
      </c>
      <c r="O45" s="49">
        <f t="shared" si="17"/>
        <v>0</v>
      </c>
      <c r="P45" s="49">
        <f t="shared" si="17"/>
        <v>4</v>
      </c>
      <c r="Q45" s="49">
        <f t="shared" si="17"/>
        <v>1.5</v>
      </c>
      <c r="R45" s="49">
        <f t="shared" si="17"/>
        <v>2.5</v>
      </c>
      <c r="S45" s="49">
        <f t="shared" si="17"/>
        <v>0</v>
      </c>
      <c r="T45" s="49">
        <f t="shared" si="17"/>
        <v>0</v>
      </c>
      <c r="U45" s="49">
        <f t="shared" si="17"/>
        <v>0</v>
      </c>
      <c r="V45" s="49">
        <f t="shared" si="17"/>
        <v>0</v>
      </c>
      <c r="W45" s="49">
        <f t="shared" si="17"/>
        <v>0</v>
      </c>
      <c r="X45" s="49">
        <f t="shared" si="17"/>
        <v>0</v>
      </c>
      <c r="Y45" s="49">
        <f t="shared" si="17"/>
        <v>0</v>
      </c>
      <c r="Z45" s="49">
        <f t="shared" si="17"/>
        <v>0</v>
      </c>
      <c r="AA45" s="49">
        <f t="shared" si="17"/>
        <v>0</v>
      </c>
      <c r="AB45" s="49">
        <f t="shared" si="17"/>
        <v>36</v>
      </c>
      <c r="AC45" s="49">
        <f t="shared" si="17"/>
        <v>27</v>
      </c>
      <c r="AD45" s="49">
        <f t="shared" si="17"/>
        <v>0</v>
      </c>
      <c r="AE45" s="49">
        <f t="shared" si="17"/>
        <v>0</v>
      </c>
      <c r="AF45" s="49">
        <f t="shared" si="17"/>
        <v>7</v>
      </c>
      <c r="AG45" s="49">
        <f t="shared" si="17"/>
        <v>3</v>
      </c>
      <c r="AH45" s="49">
        <f t="shared" si="17"/>
        <v>4</v>
      </c>
      <c r="AI45" s="49">
        <f t="shared" si="17"/>
        <v>0</v>
      </c>
      <c r="AJ45" s="49">
        <f t="shared" si="17"/>
        <v>0</v>
      </c>
      <c r="AK45" s="49">
        <f t="shared" si="17"/>
        <v>0</v>
      </c>
      <c r="AL45" s="49">
        <f t="shared" si="17"/>
        <v>18</v>
      </c>
      <c r="AM45" s="49">
        <f t="shared" si="17"/>
        <v>0</v>
      </c>
      <c r="AN45" s="49">
        <f t="shared" si="17"/>
        <v>3</v>
      </c>
      <c r="AO45" s="49">
        <f t="shared" si="17"/>
        <v>1</v>
      </c>
      <c r="AP45" s="49">
        <f t="shared" si="17"/>
        <v>2</v>
      </c>
      <c r="AQ45" s="49">
        <f t="shared" si="17"/>
        <v>0</v>
      </c>
      <c r="AR45" s="32">
        <f t="shared" si="17"/>
        <v>18</v>
      </c>
      <c r="AS45" s="49">
        <f t="shared" si="17"/>
        <v>18</v>
      </c>
      <c r="AT45" s="49">
        <f t="shared" si="17"/>
        <v>0</v>
      </c>
      <c r="AU45" s="49">
        <f t="shared" si="17"/>
        <v>0</v>
      </c>
      <c r="AV45" s="49">
        <f t="shared" si="17"/>
        <v>4</v>
      </c>
      <c r="AW45" s="49">
        <f t="shared" si="17"/>
        <v>2</v>
      </c>
      <c r="AX45" s="49">
        <f t="shared" si="17"/>
        <v>2</v>
      </c>
      <c r="AY45" s="49">
        <f t="shared" si="17"/>
        <v>2</v>
      </c>
      <c r="AZ45" s="49">
        <f t="shared" si="17"/>
        <v>0</v>
      </c>
      <c r="BA45" s="49">
        <f t="shared" si="17"/>
        <v>0</v>
      </c>
      <c r="BB45" s="49">
        <f t="shared" si="17"/>
        <v>18</v>
      </c>
      <c r="BC45" s="49">
        <f t="shared" si="17"/>
        <v>0</v>
      </c>
      <c r="BD45" s="49">
        <f t="shared" si="17"/>
        <v>3</v>
      </c>
      <c r="BE45" s="49">
        <f t="shared" si="17"/>
        <v>1</v>
      </c>
      <c r="BF45" s="49">
        <f t="shared" si="17"/>
        <v>2</v>
      </c>
      <c r="BG45" s="49">
        <f t="shared" si="17"/>
        <v>0</v>
      </c>
      <c r="BH45" s="49">
        <f t="shared" si="17"/>
        <v>0</v>
      </c>
      <c r="BI45" s="49">
        <f t="shared" si="17"/>
        <v>0</v>
      </c>
      <c r="BJ45" s="49">
        <f t="shared" si="17"/>
        <v>0</v>
      </c>
      <c r="BK45" s="49">
        <f t="shared" si="17"/>
        <v>18</v>
      </c>
      <c r="BL45" s="49">
        <f t="shared" si="17"/>
        <v>3</v>
      </c>
      <c r="BM45" s="49">
        <f t="shared" si="17"/>
        <v>1.5</v>
      </c>
      <c r="BN45" s="49">
        <f t="shared" si="17"/>
        <v>1.5</v>
      </c>
      <c r="BO45" s="49">
        <f t="shared" si="17"/>
        <v>3</v>
      </c>
      <c r="BP45" s="49">
        <f aca="true" t="shared" si="18" ref="BP45:BW45">SUM(BP46:BP54)</f>
        <v>0</v>
      </c>
      <c r="BQ45" s="49">
        <f t="shared" si="18"/>
        <v>0</v>
      </c>
      <c r="BR45" s="49">
        <f t="shared" si="18"/>
        <v>0</v>
      </c>
      <c r="BS45" s="49">
        <f t="shared" si="18"/>
        <v>0</v>
      </c>
      <c r="BT45" s="49">
        <f t="shared" si="18"/>
        <v>0</v>
      </c>
      <c r="BU45" s="49">
        <f t="shared" si="18"/>
        <v>0</v>
      </c>
      <c r="BV45" s="49">
        <f t="shared" si="18"/>
        <v>0</v>
      </c>
      <c r="BW45" s="49">
        <f t="shared" si="18"/>
        <v>0</v>
      </c>
    </row>
    <row r="46" spans="1:75" ht="39.75" customHeight="1" thickBot="1">
      <c r="A46" s="21" t="s">
        <v>75</v>
      </c>
      <c r="B46" s="22" t="s">
        <v>171</v>
      </c>
      <c r="C46" s="9">
        <f>'I ST_S'!C47*0.6</f>
        <v>9</v>
      </c>
      <c r="D46" s="9">
        <f>'I ST_S'!D47*0.6</f>
        <v>18</v>
      </c>
      <c r="E46" s="9"/>
      <c r="F46" s="9"/>
      <c r="G46" s="9">
        <f aca="true" t="shared" si="19" ref="G46:G54">SUM(C46:F46)</f>
        <v>27</v>
      </c>
      <c r="H46" s="9">
        <f>'I ST_S'!H47</f>
        <v>4</v>
      </c>
      <c r="I46" s="9">
        <f>'I ST_S'!I47</f>
        <v>1.5</v>
      </c>
      <c r="J46" s="9">
        <f>'I ST_S'!J47</f>
        <v>2.5</v>
      </c>
      <c r="K46" s="9"/>
      <c r="L46" s="58">
        <v>9</v>
      </c>
      <c r="M46" s="28">
        <v>18</v>
      </c>
      <c r="N46" s="24"/>
      <c r="O46" s="24"/>
      <c r="P46" s="24">
        <f>'I ST_S'!P47</f>
        <v>4</v>
      </c>
      <c r="Q46" s="24">
        <f>'I ST_S'!Q47</f>
        <v>1.5</v>
      </c>
      <c r="R46" s="24">
        <f>'I ST_S'!R47</f>
        <v>2.5</v>
      </c>
      <c r="S46" s="24"/>
      <c r="T46" s="9"/>
      <c r="U46" s="9"/>
      <c r="V46" s="9"/>
      <c r="W46" s="9"/>
      <c r="X46" s="9"/>
      <c r="Y46" s="9"/>
      <c r="Z46" s="9"/>
      <c r="AA46" s="9"/>
      <c r="AB46" s="24"/>
      <c r="AC46" s="24"/>
      <c r="AD46" s="24"/>
      <c r="AE46" s="24"/>
      <c r="AF46" s="24"/>
      <c r="AG46" s="24"/>
      <c r="AH46" s="24"/>
      <c r="AI46" s="24"/>
      <c r="AJ46" s="9"/>
      <c r="AK46" s="9"/>
      <c r="AL46" s="9"/>
      <c r="AM46" s="9"/>
      <c r="AN46" s="9"/>
      <c r="AO46" s="9"/>
      <c r="AP46" s="9"/>
      <c r="AQ46" s="9"/>
      <c r="AR46" s="24"/>
      <c r="AS46" s="24"/>
      <c r="AT46" s="24"/>
      <c r="AU46" s="24"/>
      <c r="AV46" s="24"/>
      <c r="AW46" s="24"/>
      <c r="AX46" s="24"/>
      <c r="AY46" s="24"/>
      <c r="AZ46" s="9"/>
      <c r="BA46" s="9"/>
      <c r="BB46" s="9"/>
      <c r="BC46" s="9"/>
      <c r="BD46" s="9"/>
      <c r="BE46" s="9"/>
      <c r="BF46" s="9"/>
      <c r="BG46" s="9"/>
      <c r="BH46" s="24"/>
      <c r="BI46" s="24"/>
      <c r="BJ46" s="24"/>
      <c r="BK46" s="24"/>
      <c r="BL46" s="24"/>
      <c r="BM46" s="24"/>
      <c r="BN46" s="24"/>
      <c r="BO46" s="24"/>
      <c r="BP46" s="9"/>
      <c r="BQ46" s="9"/>
      <c r="BR46" s="9"/>
      <c r="BS46" s="9"/>
      <c r="BT46" s="9"/>
      <c r="BU46" s="9"/>
      <c r="BV46" s="9"/>
      <c r="BW46" s="9"/>
    </row>
    <row r="47" spans="1:75" ht="39.75" customHeight="1">
      <c r="A47" s="21" t="s">
        <v>76</v>
      </c>
      <c r="B47" s="22" t="s">
        <v>133</v>
      </c>
      <c r="C47" s="9">
        <f>'I ST_S'!C48*0.6</f>
        <v>9</v>
      </c>
      <c r="D47" s="9">
        <f>'I ST_S'!D48*0.6</f>
        <v>9</v>
      </c>
      <c r="E47" s="9"/>
      <c r="F47" s="9"/>
      <c r="G47" s="9">
        <f t="shared" si="19"/>
        <v>18</v>
      </c>
      <c r="H47" s="9">
        <f>'I ST_S'!H48</f>
        <v>2</v>
      </c>
      <c r="I47" s="9">
        <f>'I ST_S'!I48</f>
        <v>1</v>
      </c>
      <c r="J47" s="9">
        <f>'I ST_S'!J48</f>
        <v>1</v>
      </c>
      <c r="K47" s="9"/>
      <c r="L47" s="59"/>
      <c r="M47" s="24"/>
      <c r="N47" s="24"/>
      <c r="O47" s="24"/>
      <c r="P47" s="24"/>
      <c r="Q47" s="24"/>
      <c r="R47" s="24"/>
      <c r="S47" s="24"/>
      <c r="T47" s="9"/>
      <c r="U47" s="9"/>
      <c r="V47" s="9"/>
      <c r="W47" s="9"/>
      <c r="X47" s="9"/>
      <c r="Y47" s="9"/>
      <c r="Z47" s="9"/>
      <c r="AA47" s="9"/>
      <c r="AB47" s="24">
        <v>9</v>
      </c>
      <c r="AC47" s="24">
        <v>9</v>
      </c>
      <c r="AD47" s="24"/>
      <c r="AE47" s="24"/>
      <c r="AF47" s="24">
        <f>'I ST_S'!AF48</f>
        <v>2</v>
      </c>
      <c r="AG47" s="24">
        <f>'I ST_S'!AG48</f>
        <v>1</v>
      </c>
      <c r="AH47" s="24">
        <f>'I ST_S'!AH48</f>
        <v>1</v>
      </c>
      <c r="AI47" s="24"/>
      <c r="AJ47" s="9"/>
      <c r="AK47" s="9"/>
      <c r="AL47" s="9"/>
      <c r="AM47" s="9"/>
      <c r="AN47" s="9"/>
      <c r="AO47" s="9"/>
      <c r="AP47" s="9"/>
      <c r="AQ47" s="9"/>
      <c r="AR47" s="24"/>
      <c r="AS47" s="24"/>
      <c r="AT47" s="24"/>
      <c r="AU47" s="24"/>
      <c r="AV47" s="24"/>
      <c r="AW47" s="24"/>
      <c r="AX47" s="24"/>
      <c r="AY47" s="24"/>
      <c r="AZ47" s="9"/>
      <c r="BA47" s="9"/>
      <c r="BB47" s="9"/>
      <c r="BC47" s="9"/>
      <c r="BD47" s="9"/>
      <c r="BE47" s="9"/>
      <c r="BF47" s="9"/>
      <c r="BG47" s="9"/>
      <c r="BH47" s="24"/>
      <c r="BI47" s="24"/>
      <c r="BJ47" s="24"/>
      <c r="BK47" s="24"/>
      <c r="BL47" s="24"/>
      <c r="BM47" s="24"/>
      <c r="BN47" s="24"/>
      <c r="BO47" s="24"/>
      <c r="BP47" s="9"/>
      <c r="BQ47" s="9"/>
      <c r="BR47" s="9"/>
      <c r="BS47" s="9"/>
      <c r="BT47" s="9"/>
      <c r="BU47" s="9"/>
      <c r="BV47" s="9"/>
      <c r="BW47" s="9"/>
    </row>
    <row r="48" spans="1:75" ht="71.25" customHeight="1">
      <c r="A48" s="21" t="s">
        <v>103</v>
      </c>
      <c r="B48" s="113" t="s">
        <v>148</v>
      </c>
      <c r="C48" s="9">
        <f>'I ST_S'!C49*0.6</f>
        <v>9</v>
      </c>
      <c r="D48" s="9">
        <f>'I ST_S'!D49*0.6</f>
        <v>9</v>
      </c>
      <c r="E48" s="9"/>
      <c r="F48" s="9"/>
      <c r="G48" s="9">
        <f t="shared" si="19"/>
        <v>18</v>
      </c>
      <c r="H48" s="9">
        <f>'I ST_S'!H49</f>
        <v>2</v>
      </c>
      <c r="I48" s="9">
        <f>'I ST_S'!I49</f>
        <v>1</v>
      </c>
      <c r="J48" s="9">
        <f>'I ST_S'!J49</f>
        <v>1</v>
      </c>
      <c r="K48" s="9">
        <f>'I ST_S'!K49</f>
        <v>2</v>
      </c>
      <c r="L48" s="23"/>
      <c r="M48" s="24"/>
      <c r="N48" s="24"/>
      <c r="O48" s="24"/>
      <c r="P48" s="24"/>
      <c r="Q48" s="24"/>
      <c r="R48" s="24"/>
      <c r="S48" s="24"/>
      <c r="T48" s="9"/>
      <c r="U48" s="9"/>
      <c r="V48" s="9"/>
      <c r="W48" s="9"/>
      <c r="X48" s="9"/>
      <c r="Y48" s="9"/>
      <c r="Z48" s="9"/>
      <c r="AA48" s="9"/>
      <c r="AB48" s="42"/>
      <c r="AC48" s="24"/>
      <c r="AD48" s="24"/>
      <c r="AE48" s="24"/>
      <c r="AF48" s="24"/>
      <c r="AG48" s="24"/>
      <c r="AH48" s="24"/>
      <c r="AI48" s="24"/>
      <c r="AJ48" s="9"/>
      <c r="AK48" s="9"/>
      <c r="AL48" s="9"/>
      <c r="AM48" s="9"/>
      <c r="AN48" s="9"/>
      <c r="AO48" s="9"/>
      <c r="AP48" s="9"/>
      <c r="AQ48" s="9"/>
      <c r="AR48" s="42">
        <v>9</v>
      </c>
      <c r="AS48" s="24">
        <v>9</v>
      </c>
      <c r="AT48" s="24"/>
      <c r="AU48" s="24"/>
      <c r="AV48" s="24">
        <f>'I ST_S'!AV49</f>
        <v>2</v>
      </c>
      <c r="AW48" s="24">
        <f>'I ST_S'!AW49</f>
        <v>1</v>
      </c>
      <c r="AX48" s="24">
        <f>'I ST_S'!AX49</f>
        <v>1</v>
      </c>
      <c r="AY48" s="24">
        <f>'I ST_S'!AY49</f>
        <v>2</v>
      </c>
      <c r="AZ48" s="9"/>
      <c r="BA48" s="9"/>
      <c r="BB48" s="9"/>
      <c r="BC48" s="9"/>
      <c r="BD48" s="9"/>
      <c r="BE48" s="9"/>
      <c r="BF48" s="9"/>
      <c r="BG48" s="9"/>
      <c r="BH48" s="24"/>
      <c r="BI48" s="24"/>
      <c r="BJ48" s="24"/>
      <c r="BK48" s="24"/>
      <c r="BL48" s="24"/>
      <c r="BM48" s="24"/>
      <c r="BN48" s="24"/>
      <c r="BO48" s="24"/>
      <c r="BP48" s="9"/>
      <c r="BQ48" s="9"/>
      <c r="BR48" s="9"/>
      <c r="BS48" s="9"/>
      <c r="BT48" s="9"/>
      <c r="BU48" s="9"/>
      <c r="BV48" s="9"/>
      <c r="BW48" s="9"/>
    </row>
    <row r="49" spans="1:75" ht="39.75" customHeight="1">
      <c r="A49" s="21" t="s">
        <v>174</v>
      </c>
      <c r="B49" s="22" t="s">
        <v>167</v>
      </c>
      <c r="C49" s="9">
        <f>'I ST_S'!C50*0.6</f>
        <v>18</v>
      </c>
      <c r="D49" s="9">
        <f>'I ST_S'!D50*0.6</f>
        <v>9</v>
      </c>
      <c r="E49" s="9"/>
      <c r="F49" s="9"/>
      <c r="G49" s="9">
        <f t="shared" si="19"/>
        <v>27</v>
      </c>
      <c r="H49" s="9">
        <f>'I ST_S'!H50</f>
        <v>3</v>
      </c>
      <c r="I49" s="9">
        <f>'I ST_S'!I50</f>
        <v>1</v>
      </c>
      <c r="J49" s="9">
        <f>'I ST_S'!J50</f>
        <v>2</v>
      </c>
      <c r="K49" s="9"/>
      <c r="L49" s="23"/>
      <c r="M49" s="24"/>
      <c r="N49" s="24"/>
      <c r="O49" s="24"/>
      <c r="P49" s="24"/>
      <c r="Q49" s="24"/>
      <c r="R49" s="24"/>
      <c r="S49" s="24"/>
      <c r="T49" s="9"/>
      <c r="U49" s="9"/>
      <c r="V49" s="9"/>
      <c r="W49" s="9"/>
      <c r="X49" s="9"/>
      <c r="Y49" s="9"/>
      <c r="Z49" s="9"/>
      <c r="AA49" s="17"/>
      <c r="AB49" s="24">
        <v>18</v>
      </c>
      <c r="AC49" s="28">
        <v>9</v>
      </c>
      <c r="AD49" s="24"/>
      <c r="AE49" s="24"/>
      <c r="AF49" s="24">
        <f>'I ST_S'!AF50</f>
        <v>3</v>
      </c>
      <c r="AG49" s="24">
        <f>'I ST_S'!AG50</f>
        <v>1</v>
      </c>
      <c r="AH49" s="24">
        <f>'I ST_S'!AH50</f>
        <v>2</v>
      </c>
      <c r="AI49" s="24"/>
      <c r="AJ49" s="9"/>
      <c r="AK49" s="9"/>
      <c r="AL49" s="9"/>
      <c r="AM49" s="9"/>
      <c r="AN49" s="9"/>
      <c r="AO49" s="9"/>
      <c r="AP49" s="9"/>
      <c r="AQ49" s="9"/>
      <c r="AR49" s="24"/>
      <c r="AS49" s="28"/>
      <c r="AT49" s="24"/>
      <c r="AU49" s="24"/>
      <c r="AV49" s="24"/>
      <c r="AW49" s="24"/>
      <c r="AX49" s="24"/>
      <c r="AY49" s="24"/>
      <c r="AZ49" s="9"/>
      <c r="BA49" s="9"/>
      <c r="BB49" s="9"/>
      <c r="BC49" s="9"/>
      <c r="BD49" s="9"/>
      <c r="BE49" s="9"/>
      <c r="BF49" s="9"/>
      <c r="BG49" s="9"/>
      <c r="BH49" s="24"/>
      <c r="BI49" s="24"/>
      <c r="BJ49" s="24"/>
      <c r="BK49" s="24"/>
      <c r="BL49" s="24"/>
      <c r="BM49" s="24"/>
      <c r="BN49" s="24"/>
      <c r="BO49" s="24"/>
      <c r="BP49" s="9"/>
      <c r="BQ49" s="9"/>
      <c r="BR49" s="9"/>
      <c r="BS49" s="9"/>
      <c r="BT49" s="9"/>
      <c r="BU49" s="9"/>
      <c r="BV49" s="9"/>
      <c r="BW49" s="9"/>
    </row>
    <row r="50" spans="1:75" ht="39.75" customHeight="1">
      <c r="A50" s="21" t="s">
        <v>77</v>
      </c>
      <c r="B50" s="22" t="s">
        <v>134</v>
      </c>
      <c r="C50" s="9">
        <f>'I ST_S'!C51*0.6</f>
        <v>9</v>
      </c>
      <c r="D50" s="9">
        <f>'I ST_S'!D51*0.6</f>
        <v>9</v>
      </c>
      <c r="E50" s="9"/>
      <c r="F50" s="9"/>
      <c r="G50" s="9">
        <f t="shared" si="19"/>
        <v>18</v>
      </c>
      <c r="H50" s="9">
        <f>'I ST_S'!H51</f>
        <v>2</v>
      </c>
      <c r="I50" s="9">
        <f>'I ST_S'!I51</f>
        <v>1</v>
      </c>
      <c r="J50" s="9">
        <f>'I ST_S'!J51</f>
        <v>1</v>
      </c>
      <c r="K50" s="9"/>
      <c r="L50" s="23"/>
      <c r="M50" s="24"/>
      <c r="N50" s="24"/>
      <c r="O50" s="24"/>
      <c r="P50" s="24"/>
      <c r="Q50" s="24"/>
      <c r="R50" s="24"/>
      <c r="S50" s="24"/>
      <c r="T50" s="9"/>
      <c r="U50" s="9"/>
      <c r="V50" s="9"/>
      <c r="W50" s="9"/>
      <c r="X50" s="9"/>
      <c r="Y50" s="9"/>
      <c r="Z50" s="9"/>
      <c r="AA50" s="9"/>
      <c r="AB50" s="47">
        <v>9</v>
      </c>
      <c r="AC50" s="24">
        <v>9</v>
      </c>
      <c r="AD50" s="24"/>
      <c r="AE50" s="24"/>
      <c r="AF50" s="24">
        <f>'I ST_S'!AF51</f>
        <v>2</v>
      </c>
      <c r="AG50" s="24">
        <f>'I ST_S'!AG51</f>
        <v>1</v>
      </c>
      <c r="AH50" s="24">
        <f>'I ST_S'!AH51</f>
        <v>1</v>
      </c>
      <c r="AI50" s="24"/>
      <c r="AJ50" s="9"/>
      <c r="AK50" s="9"/>
      <c r="AL50" s="9"/>
      <c r="AM50" s="9"/>
      <c r="AN50" s="9"/>
      <c r="AO50" s="9"/>
      <c r="AP50" s="9"/>
      <c r="AQ50" s="9"/>
      <c r="AR50" s="47"/>
      <c r="AS50" s="24"/>
      <c r="AT50" s="24"/>
      <c r="AU50" s="24"/>
      <c r="AV50" s="24"/>
      <c r="AW50" s="24"/>
      <c r="AX50" s="24"/>
      <c r="AY50" s="24"/>
      <c r="AZ50" s="9"/>
      <c r="BA50" s="9"/>
      <c r="BB50" s="9"/>
      <c r="BC50" s="9"/>
      <c r="BD50" s="9"/>
      <c r="BE50" s="9"/>
      <c r="BF50" s="9"/>
      <c r="BG50" s="9"/>
      <c r="BH50" s="24"/>
      <c r="BI50" s="24"/>
      <c r="BJ50" s="24"/>
      <c r="BK50" s="24"/>
      <c r="BL50" s="24"/>
      <c r="BM50" s="24"/>
      <c r="BN50" s="24"/>
      <c r="BO50" s="24"/>
      <c r="BP50" s="9"/>
      <c r="BQ50" s="9"/>
      <c r="BR50" s="9"/>
      <c r="BS50" s="9"/>
      <c r="BT50" s="9"/>
      <c r="BU50" s="9"/>
      <c r="BV50" s="9"/>
      <c r="BW50" s="9"/>
    </row>
    <row r="51" spans="1:75" ht="63.75" customHeight="1">
      <c r="A51" s="21" t="s">
        <v>78</v>
      </c>
      <c r="B51" s="113" t="s">
        <v>106</v>
      </c>
      <c r="C51" s="9"/>
      <c r="D51" s="9"/>
      <c r="E51" s="9"/>
      <c r="F51" s="9">
        <f>'I ST_S'!F52*0.6</f>
        <v>18</v>
      </c>
      <c r="G51" s="9">
        <f t="shared" si="19"/>
        <v>18</v>
      </c>
      <c r="H51" s="9">
        <f>'I ST_S'!H52</f>
        <v>3</v>
      </c>
      <c r="I51" s="9">
        <f>'I ST_S'!I52</f>
        <v>1.5</v>
      </c>
      <c r="J51" s="9">
        <f>'I ST_S'!J52</f>
        <v>1.5</v>
      </c>
      <c r="K51" s="9">
        <f>'I ST_S'!K52</f>
        <v>3</v>
      </c>
      <c r="L51" s="23"/>
      <c r="M51" s="24"/>
      <c r="N51" s="24"/>
      <c r="O51" s="24"/>
      <c r="P51" s="24"/>
      <c r="Q51" s="24"/>
      <c r="R51" s="24"/>
      <c r="S51" s="24"/>
      <c r="T51" s="9"/>
      <c r="U51" s="9"/>
      <c r="V51" s="9"/>
      <c r="W51" s="9"/>
      <c r="X51" s="9"/>
      <c r="Y51" s="9"/>
      <c r="Z51" s="9"/>
      <c r="AA51" s="9"/>
      <c r="AB51" s="24"/>
      <c r="AC51" s="24"/>
      <c r="AD51" s="24"/>
      <c r="AE51" s="24"/>
      <c r="AF51" s="24"/>
      <c r="AG51" s="24"/>
      <c r="AH51" s="24"/>
      <c r="AI51" s="24"/>
      <c r="AJ51" s="9"/>
      <c r="AK51" s="9"/>
      <c r="AL51" s="9"/>
      <c r="AM51" s="9"/>
      <c r="AN51" s="9"/>
      <c r="AO51" s="9"/>
      <c r="AP51" s="9"/>
      <c r="AQ51" s="9"/>
      <c r="AR51" s="24"/>
      <c r="AS51" s="24"/>
      <c r="AT51" s="24"/>
      <c r="AU51" s="24"/>
      <c r="AV51" s="24"/>
      <c r="AW51" s="24"/>
      <c r="AX51" s="24"/>
      <c r="AY51" s="24"/>
      <c r="AZ51" s="9"/>
      <c r="BA51" s="9"/>
      <c r="BB51" s="9"/>
      <c r="BC51" s="9"/>
      <c r="BD51" s="9"/>
      <c r="BE51" s="9"/>
      <c r="BF51" s="9"/>
      <c r="BG51" s="9"/>
      <c r="BH51" s="24"/>
      <c r="BI51" s="24"/>
      <c r="BJ51" s="24"/>
      <c r="BK51" s="24">
        <v>18</v>
      </c>
      <c r="BL51" s="24">
        <f>'I ST_S'!BL52</f>
        <v>3</v>
      </c>
      <c r="BM51" s="24">
        <f>'I ST_S'!BM52</f>
        <v>1.5</v>
      </c>
      <c r="BN51" s="24">
        <f>'I ST_S'!BN52</f>
        <v>1.5</v>
      </c>
      <c r="BO51" s="24">
        <f>'I ST_S'!BO52</f>
        <v>3</v>
      </c>
      <c r="BP51" s="9"/>
      <c r="BQ51" s="9"/>
      <c r="BR51" s="9"/>
      <c r="BS51" s="9"/>
      <c r="BT51" s="9"/>
      <c r="BU51" s="9"/>
      <c r="BV51" s="9"/>
      <c r="BW51" s="9"/>
    </row>
    <row r="52" spans="1:75" ht="39.75" customHeight="1">
      <c r="A52" s="21" t="s">
        <v>79</v>
      </c>
      <c r="B52" s="22" t="s">
        <v>135</v>
      </c>
      <c r="C52" s="9">
        <f>'I ST_S'!C53*0.6</f>
        <v>9</v>
      </c>
      <c r="D52" s="9">
        <f>'I ST_S'!D53*0.6</f>
        <v>9</v>
      </c>
      <c r="E52" s="9"/>
      <c r="F52" s="9"/>
      <c r="G52" s="9">
        <f t="shared" si="19"/>
        <v>18</v>
      </c>
      <c r="H52" s="9">
        <f>'I ST_S'!H53</f>
        <v>2</v>
      </c>
      <c r="I52" s="9">
        <f>'I ST_S'!I53</f>
        <v>1</v>
      </c>
      <c r="J52" s="9">
        <f>'I ST_S'!J53</f>
        <v>1</v>
      </c>
      <c r="K52" s="9"/>
      <c r="L52" s="23"/>
      <c r="M52" s="24"/>
      <c r="N52" s="24"/>
      <c r="O52" s="24"/>
      <c r="P52" s="24"/>
      <c r="Q52" s="24"/>
      <c r="R52" s="24"/>
      <c r="S52" s="24"/>
      <c r="T52" s="9"/>
      <c r="U52" s="9"/>
      <c r="V52" s="9"/>
      <c r="W52" s="9"/>
      <c r="X52" s="9"/>
      <c r="Y52" s="9"/>
      <c r="Z52" s="9"/>
      <c r="AA52" s="9"/>
      <c r="AB52" s="24"/>
      <c r="AC52" s="24"/>
      <c r="AD52" s="24"/>
      <c r="AE52" s="24"/>
      <c r="AF52" s="24"/>
      <c r="AG52" s="24"/>
      <c r="AH52" s="24"/>
      <c r="AI52" s="24"/>
      <c r="AJ52" s="9"/>
      <c r="AK52" s="9"/>
      <c r="AL52" s="9"/>
      <c r="AM52" s="9"/>
      <c r="AN52" s="9"/>
      <c r="AO52" s="9"/>
      <c r="AP52" s="9"/>
      <c r="AQ52" s="9"/>
      <c r="AR52" s="24">
        <v>9</v>
      </c>
      <c r="AS52" s="24">
        <v>9</v>
      </c>
      <c r="AT52" s="24"/>
      <c r="AU52" s="24"/>
      <c r="AV52" s="24">
        <f>'I ST_S'!AV53</f>
        <v>2</v>
      </c>
      <c r="AW52" s="24">
        <f>'I ST_S'!AW53</f>
        <v>1</v>
      </c>
      <c r="AX52" s="24">
        <f>'I ST_S'!AX53</f>
        <v>1</v>
      </c>
      <c r="AY52" s="24"/>
      <c r="AZ52" s="9"/>
      <c r="BA52" s="9"/>
      <c r="BB52" s="9"/>
      <c r="BC52" s="9"/>
      <c r="BD52" s="9"/>
      <c r="BE52" s="9"/>
      <c r="BF52" s="9"/>
      <c r="BG52" s="9"/>
      <c r="BH52" s="24"/>
      <c r="BI52" s="24"/>
      <c r="BJ52" s="24"/>
      <c r="BK52" s="24"/>
      <c r="BL52" s="24"/>
      <c r="BM52" s="24"/>
      <c r="BN52" s="24"/>
      <c r="BO52" s="24"/>
      <c r="BP52" s="9"/>
      <c r="BQ52" s="9"/>
      <c r="BR52" s="9"/>
      <c r="BS52" s="9"/>
      <c r="BT52" s="9"/>
      <c r="BU52" s="9"/>
      <c r="BV52" s="9"/>
      <c r="BW52" s="9"/>
    </row>
    <row r="53" spans="1:75" ht="39.75" customHeight="1">
      <c r="A53" s="21" t="s">
        <v>80</v>
      </c>
      <c r="B53" s="22" t="s">
        <v>136</v>
      </c>
      <c r="C53" s="9"/>
      <c r="D53" s="9"/>
      <c r="E53" s="9">
        <f>'I ST_S'!E54*0.6</f>
        <v>18</v>
      </c>
      <c r="F53" s="9"/>
      <c r="G53" s="9">
        <f t="shared" si="19"/>
        <v>18</v>
      </c>
      <c r="H53" s="9">
        <f>'I ST_S'!H54</f>
        <v>3</v>
      </c>
      <c r="I53" s="9">
        <f>'I ST_S'!I54</f>
        <v>1</v>
      </c>
      <c r="J53" s="9">
        <f>'I ST_S'!J54</f>
        <v>2</v>
      </c>
      <c r="K53" s="9"/>
      <c r="L53" s="23"/>
      <c r="M53" s="24"/>
      <c r="N53" s="24"/>
      <c r="O53" s="24"/>
      <c r="P53" s="24"/>
      <c r="Q53" s="24"/>
      <c r="R53" s="24"/>
      <c r="S53" s="24"/>
      <c r="T53" s="9"/>
      <c r="U53" s="9"/>
      <c r="V53" s="9"/>
      <c r="W53" s="9"/>
      <c r="X53" s="9"/>
      <c r="Y53" s="9"/>
      <c r="Z53" s="9"/>
      <c r="AA53" s="9"/>
      <c r="AB53" s="24"/>
      <c r="AC53" s="24"/>
      <c r="AD53" s="24"/>
      <c r="AE53" s="24"/>
      <c r="AF53" s="24"/>
      <c r="AG53" s="24"/>
      <c r="AH53" s="24"/>
      <c r="AI53" s="24"/>
      <c r="AJ53" s="9"/>
      <c r="AK53" s="9"/>
      <c r="AL53" s="9">
        <v>18</v>
      </c>
      <c r="AM53" s="9"/>
      <c r="AN53" s="9">
        <f>'I ST_S'!AN54</f>
        <v>3</v>
      </c>
      <c r="AO53" s="9">
        <f>'I ST_S'!AO54</f>
        <v>1</v>
      </c>
      <c r="AP53" s="9">
        <f>'I ST_S'!AP54</f>
        <v>2</v>
      </c>
      <c r="AQ53" s="9"/>
      <c r="AR53" s="24"/>
      <c r="AS53" s="24"/>
      <c r="AT53" s="24"/>
      <c r="AU53" s="24"/>
      <c r="AV53" s="24"/>
      <c r="AW53" s="24"/>
      <c r="AX53" s="24"/>
      <c r="AY53" s="24"/>
      <c r="AZ53" s="9"/>
      <c r="BA53" s="9"/>
      <c r="BB53" s="9"/>
      <c r="BC53" s="9"/>
      <c r="BD53" s="9"/>
      <c r="BE53" s="9"/>
      <c r="BF53" s="9"/>
      <c r="BG53" s="9"/>
      <c r="BH53" s="24"/>
      <c r="BI53" s="24"/>
      <c r="BJ53" s="24"/>
      <c r="BK53" s="24"/>
      <c r="BL53" s="24"/>
      <c r="BM53" s="24"/>
      <c r="BN53" s="24"/>
      <c r="BO53" s="24"/>
      <c r="BP53" s="9"/>
      <c r="BQ53" s="9"/>
      <c r="BR53" s="9"/>
      <c r="BS53" s="9"/>
      <c r="BT53" s="9"/>
      <c r="BU53" s="9"/>
      <c r="BV53" s="9"/>
      <c r="BW53" s="9"/>
    </row>
    <row r="54" spans="1:75" ht="39.75" customHeight="1">
      <c r="A54" s="21" t="s">
        <v>81</v>
      </c>
      <c r="B54" s="22" t="s">
        <v>137</v>
      </c>
      <c r="C54" s="9"/>
      <c r="D54" s="9"/>
      <c r="E54" s="9">
        <f>'I ST_S'!E55*0.6</f>
        <v>18</v>
      </c>
      <c r="F54" s="9"/>
      <c r="G54" s="9">
        <f t="shared" si="19"/>
        <v>18</v>
      </c>
      <c r="H54" s="9">
        <f>'I ST_S'!H55</f>
        <v>3</v>
      </c>
      <c r="I54" s="9">
        <f>'I ST_S'!I55</f>
        <v>1</v>
      </c>
      <c r="J54" s="9">
        <f>'I ST_S'!J55</f>
        <v>2</v>
      </c>
      <c r="K54" s="9"/>
      <c r="L54" s="23"/>
      <c r="M54" s="24"/>
      <c r="N54" s="24"/>
      <c r="O54" s="24"/>
      <c r="P54" s="24"/>
      <c r="Q54" s="24"/>
      <c r="R54" s="24"/>
      <c r="S54" s="24"/>
      <c r="T54" s="9"/>
      <c r="U54" s="9"/>
      <c r="V54" s="9"/>
      <c r="W54" s="9"/>
      <c r="X54" s="9"/>
      <c r="Y54" s="9"/>
      <c r="Z54" s="9"/>
      <c r="AA54" s="9"/>
      <c r="AB54" s="24"/>
      <c r="AC54" s="24"/>
      <c r="AD54" s="24"/>
      <c r="AE54" s="24"/>
      <c r="AF54" s="24"/>
      <c r="AG54" s="24"/>
      <c r="AH54" s="24"/>
      <c r="AI54" s="24"/>
      <c r="AJ54" s="9"/>
      <c r="AK54" s="9"/>
      <c r="AL54" s="9"/>
      <c r="AM54" s="9"/>
      <c r="AN54" s="9"/>
      <c r="AO54" s="9"/>
      <c r="AP54" s="9"/>
      <c r="AQ54" s="9"/>
      <c r="AR54" s="24"/>
      <c r="AS54" s="24"/>
      <c r="AT54" s="24"/>
      <c r="AU54" s="24"/>
      <c r="AV54" s="24"/>
      <c r="AW54" s="24"/>
      <c r="AX54" s="24"/>
      <c r="AY54" s="24"/>
      <c r="AZ54" s="9"/>
      <c r="BA54" s="9"/>
      <c r="BB54" s="9">
        <v>18</v>
      </c>
      <c r="BC54" s="9"/>
      <c r="BD54" s="9">
        <f>'I ST_S'!BD55</f>
        <v>3</v>
      </c>
      <c r="BE54" s="9">
        <f>'I ST_S'!BE55</f>
        <v>1</v>
      </c>
      <c r="BF54" s="9">
        <f>'I ST_S'!BF55</f>
        <v>2</v>
      </c>
      <c r="BG54" s="9">
        <f>'I ST_S'!BG55</f>
        <v>0</v>
      </c>
      <c r="BH54" s="24"/>
      <c r="BI54" s="24"/>
      <c r="BJ54" s="24"/>
      <c r="BK54" s="24"/>
      <c r="BL54" s="24"/>
      <c r="BM54" s="24"/>
      <c r="BN54" s="24"/>
      <c r="BO54" s="24"/>
      <c r="BP54" s="9"/>
      <c r="BQ54" s="9"/>
      <c r="BR54" s="9"/>
      <c r="BS54" s="9"/>
      <c r="BT54" s="9"/>
      <c r="BU54" s="9"/>
      <c r="BV54" s="9"/>
      <c r="BW54" s="9"/>
    </row>
    <row r="55" spans="1:75" ht="39.75" customHeight="1">
      <c r="A55" s="118" t="s">
        <v>38</v>
      </c>
      <c r="B55" s="53" t="s">
        <v>29</v>
      </c>
      <c r="C55" s="49">
        <f aca="true" t="shared" si="20" ref="C55:AH55">SUM(C56:C64)</f>
        <v>90</v>
      </c>
      <c r="D55" s="49">
        <f t="shared" si="20"/>
        <v>63</v>
      </c>
      <c r="E55" s="49">
        <f t="shared" si="20"/>
        <v>18</v>
      </c>
      <c r="F55" s="49">
        <f t="shared" si="20"/>
        <v>18</v>
      </c>
      <c r="G55" s="49">
        <f t="shared" si="20"/>
        <v>189</v>
      </c>
      <c r="H55" s="49">
        <f t="shared" si="20"/>
        <v>28</v>
      </c>
      <c r="I55" s="49">
        <f t="shared" si="20"/>
        <v>12.5</v>
      </c>
      <c r="J55" s="49">
        <f t="shared" si="20"/>
        <v>15.5</v>
      </c>
      <c r="K55" s="49">
        <f t="shared" si="20"/>
        <v>2</v>
      </c>
      <c r="L55" s="49">
        <f t="shared" si="20"/>
        <v>0</v>
      </c>
      <c r="M55" s="49">
        <f t="shared" si="20"/>
        <v>18</v>
      </c>
      <c r="N55" s="49">
        <f t="shared" si="20"/>
        <v>0</v>
      </c>
      <c r="O55" s="49">
        <f t="shared" si="20"/>
        <v>0</v>
      </c>
      <c r="P55" s="49">
        <f t="shared" si="20"/>
        <v>3</v>
      </c>
      <c r="Q55" s="49">
        <f t="shared" si="20"/>
        <v>1.5</v>
      </c>
      <c r="R55" s="49">
        <f t="shared" si="20"/>
        <v>1.5</v>
      </c>
      <c r="S55" s="49">
        <f t="shared" si="20"/>
        <v>0</v>
      </c>
      <c r="T55" s="49">
        <f t="shared" si="20"/>
        <v>18</v>
      </c>
      <c r="U55" s="49">
        <f t="shared" si="20"/>
        <v>18</v>
      </c>
      <c r="V55" s="49">
        <f t="shared" si="20"/>
        <v>0</v>
      </c>
      <c r="W55" s="49">
        <f t="shared" si="20"/>
        <v>0</v>
      </c>
      <c r="X55" s="49">
        <f t="shared" si="20"/>
        <v>5</v>
      </c>
      <c r="Y55" s="49">
        <f t="shared" si="20"/>
        <v>2</v>
      </c>
      <c r="Z55" s="49">
        <f t="shared" si="20"/>
        <v>3</v>
      </c>
      <c r="AA55" s="49">
        <f t="shared" si="20"/>
        <v>0</v>
      </c>
      <c r="AB55" s="49">
        <f t="shared" si="20"/>
        <v>18</v>
      </c>
      <c r="AC55" s="49">
        <f t="shared" si="20"/>
        <v>9</v>
      </c>
      <c r="AD55" s="49">
        <f t="shared" si="20"/>
        <v>18</v>
      </c>
      <c r="AE55" s="49">
        <f t="shared" si="20"/>
        <v>18</v>
      </c>
      <c r="AF55" s="49">
        <f t="shared" si="20"/>
        <v>8</v>
      </c>
      <c r="AG55" s="49">
        <f t="shared" si="20"/>
        <v>3.5</v>
      </c>
      <c r="AH55" s="49">
        <f t="shared" si="20"/>
        <v>4.5</v>
      </c>
      <c r="AI55" s="49">
        <f aca="true" t="shared" si="21" ref="AI55:BN55">SUM(AI56:AI64)</f>
        <v>2</v>
      </c>
      <c r="AJ55" s="49">
        <f t="shared" si="21"/>
        <v>18</v>
      </c>
      <c r="AK55" s="49">
        <f t="shared" si="21"/>
        <v>9</v>
      </c>
      <c r="AL55" s="49">
        <f t="shared" si="21"/>
        <v>0</v>
      </c>
      <c r="AM55" s="49">
        <f t="shared" si="21"/>
        <v>0</v>
      </c>
      <c r="AN55" s="49">
        <f t="shared" si="21"/>
        <v>5</v>
      </c>
      <c r="AO55" s="49">
        <f t="shared" si="21"/>
        <v>2</v>
      </c>
      <c r="AP55" s="49">
        <f t="shared" si="21"/>
        <v>3</v>
      </c>
      <c r="AQ55" s="49">
        <f t="shared" si="21"/>
        <v>0</v>
      </c>
      <c r="AR55" s="49">
        <f t="shared" si="21"/>
        <v>18</v>
      </c>
      <c r="AS55" s="49">
        <f t="shared" si="21"/>
        <v>0</v>
      </c>
      <c r="AT55" s="49">
        <f t="shared" si="21"/>
        <v>0</v>
      </c>
      <c r="AU55" s="49">
        <f t="shared" si="21"/>
        <v>0</v>
      </c>
      <c r="AV55" s="49">
        <f t="shared" si="21"/>
        <v>2</v>
      </c>
      <c r="AW55" s="49">
        <f t="shared" si="21"/>
        <v>1</v>
      </c>
      <c r="AX55" s="49">
        <f t="shared" si="21"/>
        <v>1</v>
      </c>
      <c r="AY55" s="49">
        <f t="shared" si="21"/>
        <v>0</v>
      </c>
      <c r="AZ55" s="49">
        <f t="shared" si="21"/>
        <v>18</v>
      </c>
      <c r="BA55" s="49">
        <f t="shared" si="21"/>
        <v>9</v>
      </c>
      <c r="BB55" s="49">
        <f t="shared" si="21"/>
        <v>0</v>
      </c>
      <c r="BC55" s="49">
        <f t="shared" si="21"/>
        <v>0</v>
      </c>
      <c r="BD55" s="49">
        <f t="shared" si="21"/>
        <v>5</v>
      </c>
      <c r="BE55" s="49">
        <f t="shared" si="21"/>
        <v>2.5</v>
      </c>
      <c r="BF55" s="49">
        <f t="shared" si="21"/>
        <v>2.5</v>
      </c>
      <c r="BG55" s="49">
        <f t="shared" si="21"/>
        <v>0</v>
      </c>
      <c r="BH55" s="49">
        <f t="shared" si="21"/>
        <v>0</v>
      </c>
      <c r="BI55" s="49">
        <f t="shared" si="21"/>
        <v>0</v>
      </c>
      <c r="BJ55" s="49">
        <f t="shared" si="21"/>
        <v>0</v>
      </c>
      <c r="BK55" s="49">
        <f t="shared" si="21"/>
        <v>0</v>
      </c>
      <c r="BL55" s="49">
        <f t="shared" si="21"/>
        <v>0</v>
      </c>
      <c r="BM55" s="49">
        <f t="shared" si="21"/>
        <v>0</v>
      </c>
      <c r="BN55" s="49">
        <f t="shared" si="21"/>
        <v>0</v>
      </c>
      <c r="BO55" s="49">
        <f aca="true" t="shared" si="22" ref="BO55:BW55">SUM(BO56:BO64)</f>
        <v>0</v>
      </c>
      <c r="BP55" s="49">
        <f t="shared" si="22"/>
        <v>0</v>
      </c>
      <c r="BQ55" s="49">
        <f t="shared" si="22"/>
        <v>0</v>
      </c>
      <c r="BR55" s="49">
        <f t="shared" si="22"/>
        <v>0</v>
      </c>
      <c r="BS55" s="49">
        <f t="shared" si="22"/>
        <v>0</v>
      </c>
      <c r="BT55" s="49">
        <f t="shared" si="22"/>
        <v>0</v>
      </c>
      <c r="BU55" s="49">
        <f t="shared" si="22"/>
        <v>0</v>
      </c>
      <c r="BV55" s="49">
        <f t="shared" si="22"/>
        <v>0</v>
      </c>
      <c r="BW55" s="49">
        <f t="shared" si="22"/>
        <v>0</v>
      </c>
    </row>
    <row r="56" spans="1:75" ht="39.75" customHeight="1" thickBot="1">
      <c r="A56" s="21" t="s">
        <v>82</v>
      </c>
      <c r="B56" s="22" t="s">
        <v>138</v>
      </c>
      <c r="C56" s="9"/>
      <c r="D56" s="9">
        <f>'I ST_S'!D57*0.6</f>
        <v>18</v>
      </c>
      <c r="E56" s="9"/>
      <c r="F56" s="9"/>
      <c r="G56" s="9">
        <f aca="true" t="shared" si="23" ref="G56:G62">SUM(C56:F56)</f>
        <v>18</v>
      </c>
      <c r="H56" s="9">
        <f>'I ST_S'!H57</f>
        <v>3</v>
      </c>
      <c r="I56" s="9">
        <f>'I ST_S'!I57</f>
        <v>1.5</v>
      </c>
      <c r="J56" s="9">
        <f>'I ST_S'!J57</f>
        <v>1.5</v>
      </c>
      <c r="K56" s="9"/>
      <c r="L56" s="23"/>
      <c r="M56" s="24">
        <v>18</v>
      </c>
      <c r="N56" s="24"/>
      <c r="O56" s="24"/>
      <c r="P56" s="24">
        <f>'I ST_S'!P57</f>
        <v>3</v>
      </c>
      <c r="Q56" s="24">
        <f>'I ST_S'!Q57</f>
        <v>1.5</v>
      </c>
      <c r="R56" s="24">
        <f>'I ST_S'!R57</f>
        <v>1.5</v>
      </c>
      <c r="S56" s="24">
        <f>'I ST_S'!S57</f>
        <v>0</v>
      </c>
      <c r="T56" s="9"/>
      <c r="U56" s="9"/>
      <c r="V56" s="9"/>
      <c r="W56" s="9"/>
      <c r="X56" s="9"/>
      <c r="Y56" s="9"/>
      <c r="Z56" s="9"/>
      <c r="AA56" s="9"/>
      <c r="AB56" s="24"/>
      <c r="AC56" s="24"/>
      <c r="AD56" s="24"/>
      <c r="AE56" s="24"/>
      <c r="AF56" s="24"/>
      <c r="AG56" s="24"/>
      <c r="AH56" s="24"/>
      <c r="AI56" s="24"/>
      <c r="AJ56" s="9"/>
      <c r="AK56" s="9"/>
      <c r="AL56" s="9"/>
      <c r="AM56" s="9"/>
      <c r="AN56" s="9"/>
      <c r="AO56" s="9"/>
      <c r="AP56" s="9"/>
      <c r="AQ56" s="9"/>
      <c r="AR56" s="42"/>
      <c r="AS56" s="24"/>
      <c r="AT56" s="24"/>
      <c r="AU56" s="24"/>
      <c r="AV56" s="24"/>
      <c r="AW56" s="24"/>
      <c r="AX56" s="24"/>
      <c r="AY56" s="24"/>
      <c r="AZ56" s="9"/>
      <c r="BA56" s="9"/>
      <c r="BB56" s="9"/>
      <c r="BC56" s="9"/>
      <c r="BD56" s="9"/>
      <c r="BE56" s="9"/>
      <c r="BF56" s="9"/>
      <c r="BG56" s="9"/>
      <c r="BH56" s="24"/>
      <c r="BI56" s="24"/>
      <c r="BJ56" s="24"/>
      <c r="BK56" s="24"/>
      <c r="BL56" s="24"/>
      <c r="BM56" s="24"/>
      <c r="BN56" s="24"/>
      <c r="BO56" s="24"/>
      <c r="BP56" s="9"/>
      <c r="BQ56" s="9"/>
      <c r="BR56" s="9"/>
      <c r="BS56" s="9"/>
      <c r="BT56" s="9"/>
      <c r="BU56" s="9"/>
      <c r="BV56" s="9"/>
      <c r="BW56" s="9"/>
    </row>
    <row r="57" spans="1:75" ht="39.75" customHeight="1" thickBot="1">
      <c r="A57" s="21" t="s">
        <v>83</v>
      </c>
      <c r="B57" s="22" t="s">
        <v>139</v>
      </c>
      <c r="C57" s="9">
        <f>'I ST_S'!C58*0.6</f>
        <v>18</v>
      </c>
      <c r="D57" s="9">
        <f>'I ST_S'!D58*0.6</f>
        <v>9</v>
      </c>
      <c r="E57" s="9"/>
      <c r="F57" s="9"/>
      <c r="G57" s="9">
        <f t="shared" si="23"/>
        <v>27</v>
      </c>
      <c r="H57" s="9">
        <f>'I ST_S'!H58</f>
        <v>5</v>
      </c>
      <c r="I57" s="9">
        <f>'I ST_S'!I58</f>
        <v>2</v>
      </c>
      <c r="J57" s="9">
        <f>'I ST_S'!J58</f>
        <v>3</v>
      </c>
      <c r="K57" s="9"/>
      <c r="L57" s="23"/>
      <c r="M57" s="24"/>
      <c r="N57" s="24"/>
      <c r="O57" s="24"/>
      <c r="P57" s="24"/>
      <c r="Q57" s="24"/>
      <c r="R57" s="24"/>
      <c r="S57" s="24"/>
      <c r="T57" s="9"/>
      <c r="U57" s="9"/>
      <c r="V57" s="9"/>
      <c r="W57" s="9"/>
      <c r="X57" s="9"/>
      <c r="Y57" s="9"/>
      <c r="Z57" s="9"/>
      <c r="AA57" s="9"/>
      <c r="AB57" s="42"/>
      <c r="AC57" s="24"/>
      <c r="AD57" s="24"/>
      <c r="AE57" s="24"/>
      <c r="AF57" s="24"/>
      <c r="AG57" s="24"/>
      <c r="AH57" s="24"/>
      <c r="AI57" s="24"/>
      <c r="AJ57" s="19">
        <v>18</v>
      </c>
      <c r="AK57" s="15">
        <v>9</v>
      </c>
      <c r="AL57" s="9"/>
      <c r="AM57" s="9"/>
      <c r="AN57" s="9">
        <f>'I ST_S'!AN58</f>
        <v>5</v>
      </c>
      <c r="AO57" s="9">
        <f>'I ST_S'!AO58</f>
        <v>2</v>
      </c>
      <c r="AP57" s="9">
        <f>'I ST_S'!AP58</f>
        <v>3</v>
      </c>
      <c r="AQ57" s="9"/>
      <c r="AR57" s="24"/>
      <c r="AS57" s="28"/>
      <c r="AT57" s="24"/>
      <c r="AU57" s="24"/>
      <c r="AV57" s="24"/>
      <c r="AW57" s="24"/>
      <c r="AX57" s="24"/>
      <c r="AY57" s="24"/>
      <c r="AZ57" s="9"/>
      <c r="BA57" s="9"/>
      <c r="BB57" s="9"/>
      <c r="BC57" s="9"/>
      <c r="BD57" s="9"/>
      <c r="BE57" s="9"/>
      <c r="BF57" s="9"/>
      <c r="BG57" s="9"/>
      <c r="BH57" s="24"/>
      <c r="BI57" s="24"/>
      <c r="BJ57" s="24"/>
      <c r="BK57" s="24"/>
      <c r="BL57" s="24"/>
      <c r="BM57" s="24"/>
      <c r="BN57" s="24"/>
      <c r="BO57" s="24"/>
      <c r="BP57" s="9"/>
      <c r="BQ57" s="9"/>
      <c r="BR57" s="9"/>
      <c r="BS57" s="9"/>
      <c r="BT57" s="9"/>
      <c r="BU57" s="9"/>
      <c r="BV57" s="9"/>
      <c r="BW57" s="9"/>
    </row>
    <row r="58" spans="1:75" ht="39.75" customHeight="1">
      <c r="A58" s="21" t="s">
        <v>170</v>
      </c>
      <c r="B58" s="22" t="s">
        <v>173</v>
      </c>
      <c r="C58" s="9">
        <f>'I ST_S'!C59*0.6</f>
        <v>18</v>
      </c>
      <c r="D58" s="9">
        <f>'I ST_S'!D59*0.6</f>
        <v>9</v>
      </c>
      <c r="E58" s="9"/>
      <c r="F58" s="9"/>
      <c r="G58" s="9">
        <f t="shared" si="23"/>
        <v>27</v>
      </c>
      <c r="H58" s="9">
        <f>'I ST_S'!H59</f>
        <v>3</v>
      </c>
      <c r="I58" s="9">
        <f>'I ST_S'!I59</f>
        <v>1</v>
      </c>
      <c r="J58" s="9">
        <f>'I ST_S'!J59</f>
        <v>2</v>
      </c>
      <c r="K58" s="9"/>
      <c r="L58" s="23"/>
      <c r="M58" s="24"/>
      <c r="N58" s="24"/>
      <c r="O58" s="24"/>
      <c r="P58" s="24"/>
      <c r="Q58" s="24"/>
      <c r="R58" s="24"/>
      <c r="S58" s="24"/>
      <c r="T58" s="9"/>
      <c r="U58" s="9"/>
      <c r="V58" s="9"/>
      <c r="W58" s="9"/>
      <c r="X58" s="9"/>
      <c r="Y58" s="9"/>
      <c r="Z58" s="9"/>
      <c r="AA58" s="17"/>
      <c r="AB58" s="24">
        <v>18</v>
      </c>
      <c r="AC58" s="60">
        <v>9</v>
      </c>
      <c r="AD58" s="42"/>
      <c r="AE58" s="42"/>
      <c r="AF58" s="24">
        <f>'I ST_S'!AF59</f>
        <v>3</v>
      </c>
      <c r="AG58" s="24">
        <f>'I ST_S'!AG59</f>
        <v>1</v>
      </c>
      <c r="AH58" s="24">
        <f>'I ST_S'!AH59</f>
        <v>2</v>
      </c>
      <c r="AI58" s="24"/>
      <c r="AJ58" s="9"/>
      <c r="AK58" s="9"/>
      <c r="AL58" s="9"/>
      <c r="AM58" s="9"/>
      <c r="AN58" s="9"/>
      <c r="AO58" s="9"/>
      <c r="AP58" s="9"/>
      <c r="AQ58" s="9"/>
      <c r="AR58" s="47"/>
      <c r="AS58" s="24"/>
      <c r="AT58" s="24"/>
      <c r="AU58" s="24"/>
      <c r="AV58" s="24"/>
      <c r="AW58" s="24"/>
      <c r="AX58" s="24"/>
      <c r="AY58" s="24"/>
      <c r="AZ58" s="9"/>
      <c r="BA58" s="9"/>
      <c r="BB58" s="9"/>
      <c r="BC58" s="9"/>
      <c r="BD58" s="9"/>
      <c r="BE58" s="9"/>
      <c r="BF58" s="9"/>
      <c r="BG58" s="9"/>
      <c r="BH58" s="24"/>
      <c r="BI58" s="24"/>
      <c r="BJ58" s="24"/>
      <c r="BK58" s="24"/>
      <c r="BL58" s="24"/>
      <c r="BM58" s="24"/>
      <c r="BN58" s="24"/>
      <c r="BO58" s="24"/>
      <c r="BP58" s="9"/>
      <c r="BQ58" s="9"/>
      <c r="BR58" s="9"/>
      <c r="BS58" s="9"/>
      <c r="BT58" s="9"/>
      <c r="BU58" s="9"/>
      <c r="BV58" s="9"/>
      <c r="BW58" s="9"/>
    </row>
    <row r="59" spans="1:75" ht="39.75" customHeight="1">
      <c r="A59" s="21" t="s">
        <v>84</v>
      </c>
      <c r="B59" s="22" t="s">
        <v>140</v>
      </c>
      <c r="C59" s="9">
        <f>'I ST_S'!C60*0.6</f>
        <v>9</v>
      </c>
      <c r="D59" s="9">
        <v>9</v>
      </c>
      <c r="E59" s="9"/>
      <c r="F59" s="9"/>
      <c r="G59" s="9">
        <f t="shared" si="23"/>
        <v>18</v>
      </c>
      <c r="H59" s="9">
        <f>'I ST_S'!H60</f>
        <v>2</v>
      </c>
      <c r="I59" s="9">
        <f>'I ST_S'!I60</f>
        <v>1</v>
      </c>
      <c r="J59" s="9">
        <f>'I ST_S'!J60</f>
        <v>1</v>
      </c>
      <c r="K59" s="9"/>
      <c r="L59" s="23"/>
      <c r="M59" s="24"/>
      <c r="N59" s="24"/>
      <c r="O59" s="24"/>
      <c r="P59" s="24"/>
      <c r="Q59" s="24"/>
      <c r="R59" s="24"/>
      <c r="S59" s="24"/>
      <c r="T59" s="18">
        <v>9</v>
      </c>
      <c r="U59" s="9">
        <v>9</v>
      </c>
      <c r="V59" s="9"/>
      <c r="W59" s="9"/>
      <c r="X59" s="9">
        <f>'I ST_S'!X60</f>
        <v>2</v>
      </c>
      <c r="Y59" s="9">
        <f>'I ST_S'!Y60</f>
        <v>1</v>
      </c>
      <c r="Z59" s="9">
        <f>'I ST_S'!Z60</f>
        <v>1</v>
      </c>
      <c r="AA59" s="9"/>
      <c r="AB59" s="24"/>
      <c r="AC59" s="24"/>
      <c r="AD59" s="24"/>
      <c r="AE59" s="24"/>
      <c r="AF59" s="24"/>
      <c r="AG59" s="24"/>
      <c r="AH59" s="24"/>
      <c r="AI59" s="24"/>
      <c r="AJ59" s="9"/>
      <c r="AK59" s="9"/>
      <c r="AL59" s="9"/>
      <c r="AM59" s="9"/>
      <c r="AN59" s="9"/>
      <c r="AO59" s="9"/>
      <c r="AP59" s="9"/>
      <c r="AQ59" s="9"/>
      <c r="AR59" s="24"/>
      <c r="AS59" s="24"/>
      <c r="AT59" s="24"/>
      <c r="AU59" s="24"/>
      <c r="AV59" s="24"/>
      <c r="AW59" s="24"/>
      <c r="AX59" s="24"/>
      <c r="AY59" s="24"/>
      <c r="AZ59" s="9"/>
      <c r="BA59" s="9"/>
      <c r="BB59" s="9"/>
      <c r="BC59" s="9"/>
      <c r="BD59" s="9"/>
      <c r="BE59" s="9"/>
      <c r="BF59" s="9"/>
      <c r="BG59" s="9"/>
      <c r="BH59" s="24"/>
      <c r="BI59" s="24"/>
      <c r="BJ59" s="24"/>
      <c r="BK59" s="24"/>
      <c r="BL59" s="24"/>
      <c r="BM59" s="24"/>
      <c r="BN59" s="24"/>
      <c r="BO59" s="24"/>
      <c r="BP59" s="9"/>
      <c r="BQ59" s="9"/>
      <c r="BR59" s="9"/>
      <c r="BS59" s="9"/>
      <c r="BT59" s="9"/>
      <c r="BU59" s="9"/>
      <c r="BV59" s="9"/>
      <c r="BW59" s="9"/>
    </row>
    <row r="60" spans="1:75" ht="48.75" customHeight="1" thickBot="1">
      <c r="A60" s="21" t="s">
        <v>105</v>
      </c>
      <c r="B60" s="113" t="s">
        <v>169</v>
      </c>
      <c r="C60" s="9"/>
      <c r="D60" s="9"/>
      <c r="E60" s="9">
        <f>'I ST_S'!E61*0.6</f>
        <v>18</v>
      </c>
      <c r="F60" s="9"/>
      <c r="G60" s="9">
        <f t="shared" si="23"/>
        <v>18</v>
      </c>
      <c r="H60" s="9">
        <f>'I ST_S'!H61</f>
        <v>2</v>
      </c>
      <c r="I60" s="9">
        <f>'I ST_S'!I61</f>
        <v>1</v>
      </c>
      <c r="J60" s="9">
        <f>'I ST_S'!J61</f>
        <v>1</v>
      </c>
      <c r="K60" s="9">
        <f>'I ST_S'!K61</f>
        <v>2</v>
      </c>
      <c r="L60" s="23"/>
      <c r="M60" s="24"/>
      <c r="N60" s="24"/>
      <c r="O60" s="24"/>
      <c r="P60" s="24"/>
      <c r="Q60" s="24"/>
      <c r="R60" s="24"/>
      <c r="S60" s="24"/>
      <c r="T60" s="9"/>
      <c r="U60" s="9"/>
      <c r="V60" s="9"/>
      <c r="W60" s="9"/>
      <c r="X60" s="9"/>
      <c r="Y60" s="9"/>
      <c r="Z60" s="9"/>
      <c r="AA60" s="9"/>
      <c r="AB60" s="24"/>
      <c r="AC60" s="24"/>
      <c r="AD60" s="24">
        <v>18</v>
      </c>
      <c r="AE60" s="24"/>
      <c r="AF60" s="24">
        <f>'I ST_S'!AF61</f>
        <v>2</v>
      </c>
      <c r="AG60" s="24">
        <f>'I ST_S'!AG61</f>
        <v>1</v>
      </c>
      <c r="AH60" s="24">
        <f>'I ST_S'!AH61</f>
        <v>1</v>
      </c>
      <c r="AI60" s="24">
        <f>'I ST_S'!AI61</f>
        <v>2</v>
      </c>
      <c r="AJ60" s="9"/>
      <c r="AK60" s="9"/>
      <c r="AL60" s="9"/>
      <c r="AM60" s="9"/>
      <c r="AN60" s="9"/>
      <c r="AO60" s="9"/>
      <c r="AP60" s="9"/>
      <c r="AQ60" s="9"/>
      <c r="AR60" s="42"/>
      <c r="AS60" s="24"/>
      <c r="AT60" s="24"/>
      <c r="AU60" s="24"/>
      <c r="AV60" s="24"/>
      <c r="AW60" s="24"/>
      <c r="AX60" s="24"/>
      <c r="AY60" s="24"/>
      <c r="AZ60" s="9"/>
      <c r="BA60" s="9"/>
      <c r="BB60" s="9"/>
      <c r="BC60" s="9"/>
      <c r="BD60" s="9"/>
      <c r="BE60" s="9"/>
      <c r="BF60" s="9"/>
      <c r="BG60" s="9"/>
      <c r="BH60" s="24"/>
      <c r="BI60" s="24"/>
      <c r="BJ60" s="24"/>
      <c r="BK60" s="24"/>
      <c r="BL60" s="24"/>
      <c r="BM60" s="24"/>
      <c r="BN60" s="24"/>
      <c r="BO60" s="24"/>
      <c r="BP60" s="9"/>
      <c r="BQ60" s="9"/>
      <c r="BR60" s="9"/>
      <c r="BS60" s="9"/>
      <c r="BT60" s="9"/>
      <c r="BU60" s="9"/>
      <c r="BV60" s="9"/>
      <c r="BW60" s="9"/>
    </row>
    <row r="61" spans="1:75" ht="39.75" customHeight="1" thickBot="1">
      <c r="A61" s="21" t="s">
        <v>91</v>
      </c>
      <c r="B61" s="22" t="s">
        <v>141</v>
      </c>
      <c r="C61" s="9">
        <f>'I ST_S'!C62*0.6</f>
        <v>18</v>
      </c>
      <c r="D61" s="9"/>
      <c r="E61" s="9"/>
      <c r="F61" s="9"/>
      <c r="G61" s="9">
        <f t="shared" si="23"/>
        <v>18</v>
      </c>
      <c r="H61" s="9">
        <f>'I ST_S'!H62</f>
        <v>2</v>
      </c>
      <c r="I61" s="9">
        <f>'I ST_S'!I62</f>
        <v>1</v>
      </c>
      <c r="J61" s="9">
        <f>'I ST_S'!J62</f>
        <v>1</v>
      </c>
      <c r="K61" s="9"/>
      <c r="L61" s="23"/>
      <c r="M61" s="24"/>
      <c r="N61" s="24"/>
      <c r="O61" s="24"/>
      <c r="P61" s="24"/>
      <c r="Q61" s="24"/>
      <c r="R61" s="24"/>
      <c r="S61" s="24"/>
      <c r="T61" s="9"/>
      <c r="U61" s="9"/>
      <c r="V61" s="9"/>
      <c r="W61" s="9"/>
      <c r="X61" s="9"/>
      <c r="Y61" s="9"/>
      <c r="Z61" s="9"/>
      <c r="AA61" s="9"/>
      <c r="AB61" s="24"/>
      <c r="AC61" s="24"/>
      <c r="AD61" s="24"/>
      <c r="AE61" s="24"/>
      <c r="AF61" s="24"/>
      <c r="AG61" s="24"/>
      <c r="AH61" s="24"/>
      <c r="AI61" s="24"/>
      <c r="AJ61" s="9"/>
      <c r="AK61" s="9"/>
      <c r="AL61" s="9"/>
      <c r="AM61" s="9"/>
      <c r="AN61" s="9"/>
      <c r="AO61" s="9"/>
      <c r="AP61" s="9"/>
      <c r="AQ61" s="9"/>
      <c r="AR61" s="57">
        <v>18</v>
      </c>
      <c r="AS61" s="28"/>
      <c r="AT61" s="24"/>
      <c r="AU61" s="24"/>
      <c r="AV61" s="24">
        <f>'I ST_S'!AV62</f>
        <v>2</v>
      </c>
      <c r="AW61" s="24">
        <f>'I ST_S'!AW62</f>
        <v>1</v>
      </c>
      <c r="AX61" s="24">
        <f>'I ST_S'!AX62</f>
        <v>1</v>
      </c>
      <c r="AY61" s="24"/>
      <c r="AZ61" s="13"/>
      <c r="BA61" s="9"/>
      <c r="BB61" s="9"/>
      <c r="BC61" s="9"/>
      <c r="BD61" s="9"/>
      <c r="BE61" s="9"/>
      <c r="BF61" s="9"/>
      <c r="BG61" s="9"/>
      <c r="BH61" s="24"/>
      <c r="BI61" s="24"/>
      <c r="BJ61" s="24"/>
      <c r="BK61" s="24"/>
      <c r="BL61" s="24"/>
      <c r="BM61" s="24"/>
      <c r="BN61" s="24"/>
      <c r="BO61" s="24"/>
      <c r="BP61" s="13"/>
      <c r="BQ61" s="9"/>
      <c r="BR61" s="9"/>
      <c r="BS61" s="9"/>
      <c r="BT61" s="9"/>
      <c r="BU61" s="9"/>
      <c r="BV61" s="9"/>
      <c r="BW61" s="9"/>
    </row>
    <row r="62" spans="1:75" ht="39.75" customHeight="1">
      <c r="A62" s="21" t="s">
        <v>92</v>
      </c>
      <c r="B62" s="22" t="s">
        <v>142</v>
      </c>
      <c r="C62" s="9">
        <f>'I ST_S'!C63*0.6</f>
        <v>18</v>
      </c>
      <c r="D62" s="9">
        <f>'I ST_S'!D63*0.6</f>
        <v>9</v>
      </c>
      <c r="E62" s="9"/>
      <c r="F62" s="9"/>
      <c r="G62" s="9">
        <f t="shared" si="23"/>
        <v>27</v>
      </c>
      <c r="H62" s="9">
        <f>'I ST_S'!H63</f>
        <v>5</v>
      </c>
      <c r="I62" s="9">
        <f>'I ST_S'!I63</f>
        <v>2.5</v>
      </c>
      <c r="J62" s="9">
        <f>'I ST_S'!J63</f>
        <v>2.5</v>
      </c>
      <c r="K62" s="9"/>
      <c r="L62" s="23"/>
      <c r="M62" s="24"/>
      <c r="N62" s="24"/>
      <c r="O62" s="24"/>
      <c r="P62" s="24"/>
      <c r="Q62" s="24"/>
      <c r="R62" s="24"/>
      <c r="S62" s="24"/>
      <c r="T62" s="9"/>
      <c r="U62" s="9"/>
      <c r="V62" s="9"/>
      <c r="W62" s="9"/>
      <c r="X62" s="9"/>
      <c r="Y62" s="9"/>
      <c r="Z62" s="9"/>
      <c r="AA62" s="9"/>
      <c r="AB62" s="24"/>
      <c r="AC62" s="24"/>
      <c r="AD62" s="24"/>
      <c r="AE62" s="24"/>
      <c r="AF62" s="24"/>
      <c r="AG62" s="24"/>
      <c r="AH62" s="24"/>
      <c r="AI62" s="24"/>
      <c r="AJ62" s="9"/>
      <c r="AK62" s="9"/>
      <c r="AL62" s="9"/>
      <c r="AM62" s="9"/>
      <c r="AN62" s="9"/>
      <c r="AO62" s="9"/>
      <c r="AP62" s="9"/>
      <c r="AQ62" s="9"/>
      <c r="AR62" s="47"/>
      <c r="AS62" s="24"/>
      <c r="AT62" s="24"/>
      <c r="AU62" s="24"/>
      <c r="AV62" s="24"/>
      <c r="AW62" s="24"/>
      <c r="AX62" s="24"/>
      <c r="AY62" s="24"/>
      <c r="AZ62" s="121">
        <v>18</v>
      </c>
      <c r="BA62" s="122">
        <v>9</v>
      </c>
      <c r="BB62" s="9"/>
      <c r="BC62" s="9"/>
      <c r="BD62" s="9">
        <f>'I ST_S'!BD63</f>
        <v>5</v>
      </c>
      <c r="BE62" s="9">
        <f>'I ST_S'!BE63</f>
        <v>2.5</v>
      </c>
      <c r="BF62" s="9">
        <f>'I ST_S'!BF63</f>
        <v>2.5</v>
      </c>
      <c r="BG62" s="9"/>
      <c r="BH62" s="24"/>
      <c r="BI62" s="24"/>
      <c r="BJ62" s="24"/>
      <c r="BK62" s="24"/>
      <c r="BL62" s="24"/>
      <c r="BM62" s="24"/>
      <c r="BN62" s="24"/>
      <c r="BO62" s="25"/>
      <c r="BP62" s="9"/>
      <c r="BQ62" s="15"/>
      <c r="BR62" s="9"/>
      <c r="BS62" s="9"/>
      <c r="BT62" s="9"/>
      <c r="BU62" s="9"/>
      <c r="BV62" s="9"/>
      <c r="BW62" s="9"/>
    </row>
    <row r="63" spans="1:75" ht="39.75" customHeight="1">
      <c r="A63" s="21" t="s">
        <v>179</v>
      </c>
      <c r="B63" s="22" t="s">
        <v>177</v>
      </c>
      <c r="C63" s="9">
        <v>9</v>
      </c>
      <c r="D63" s="9">
        <v>9</v>
      </c>
      <c r="E63" s="9"/>
      <c r="F63" s="9"/>
      <c r="G63" s="9">
        <v>18</v>
      </c>
      <c r="H63" s="9">
        <f>'I ST_S'!H64</f>
        <v>3</v>
      </c>
      <c r="I63" s="9">
        <f>'I ST_S'!I64</f>
        <v>1</v>
      </c>
      <c r="J63" s="9">
        <f>'I ST_S'!J64</f>
        <v>2</v>
      </c>
      <c r="K63" s="9"/>
      <c r="L63" s="23"/>
      <c r="M63" s="24"/>
      <c r="N63" s="24"/>
      <c r="O63" s="24"/>
      <c r="P63" s="24"/>
      <c r="Q63" s="24"/>
      <c r="R63" s="24"/>
      <c r="S63" s="24"/>
      <c r="T63" s="9">
        <v>9</v>
      </c>
      <c r="U63" s="9">
        <v>9</v>
      </c>
      <c r="V63" s="9"/>
      <c r="W63" s="9"/>
      <c r="X63" s="9">
        <v>3</v>
      </c>
      <c r="Y63" s="9">
        <v>1</v>
      </c>
      <c r="Z63" s="9">
        <v>2</v>
      </c>
      <c r="AA63" s="9"/>
      <c r="AB63" s="24"/>
      <c r="AC63" s="24"/>
      <c r="AD63" s="24"/>
      <c r="AE63" s="24"/>
      <c r="AF63" s="24"/>
      <c r="AG63" s="24"/>
      <c r="AH63" s="24"/>
      <c r="AI63" s="24"/>
      <c r="AJ63" s="9"/>
      <c r="AK63" s="9"/>
      <c r="AL63" s="9"/>
      <c r="AM63" s="9"/>
      <c r="AN63" s="9"/>
      <c r="AO63" s="9"/>
      <c r="AP63" s="9"/>
      <c r="AQ63" s="9"/>
      <c r="AR63" s="47"/>
      <c r="AS63" s="24"/>
      <c r="AT63" s="24"/>
      <c r="AU63" s="24"/>
      <c r="AV63" s="24"/>
      <c r="AW63" s="24"/>
      <c r="AX63" s="24"/>
      <c r="AY63" s="24"/>
      <c r="AZ63" s="9"/>
      <c r="BA63" s="9"/>
      <c r="BB63" s="9"/>
      <c r="BC63" s="9"/>
      <c r="BD63" s="9"/>
      <c r="BE63" s="9"/>
      <c r="BF63" s="9"/>
      <c r="BG63" s="9"/>
      <c r="BH63" s="24"/>
      <c r="BI63" s="24"/>
      <c r="BJ63" s="24"/>
      <c r="BK63" s="24"/>
      <c r="BL63" s="24"/>
      <c r="BM63" s="24"/>
      <c r="BN63" s="24"/>
      <c r="BO63" s="25"/>
      <c r="BP63" s="18"/>
      <c r="BQ63" s="15"/>
      <c r="BR63" s="9"/>
      <c r="BS63" s="9"/>
      <c r="BT63" s="9"/>
      <c r="BU63" s="9"/>
      <c r="BV63" s="9"/>
      <c r="BW63" s="9"/>
    </row>
    <row r="64" spans="1:75" ht="39.75" customHeight="1">
      <c r="A64" s="21" t="s">
        <v>178</v>
      </c>
      <c r="B64" s="22" t="s">
        <v>183</v>
      </c>
      <c r="C64" s="9"/>
      <c r="D64" s="9"/>
      <c r="E64" s="9"/>
      <c r="F64" s="9">
        <v>18</v>
      </c>
      <c r="G64" s="9">
        <v>18</v>
      </c>
      <c r="H64" s="9">
        <f>'I ST_S'!H65</f>
        <v>3</v>
      </c>
      <c r="I64" s="9">
        <f>'I ST_S'!I65</f>
        <v>1.5</v>
      </c>
      <c r="J64" s="9">
        <f>'I ST_S'!J65</f>
        <v>1.5</v>
      </c>
      <c r="K64" s="9"/>
      <c r="L64" s="23"/>
      <c r="M64" s="24"/>
      <c r="N64" s="24"/>
      <c r="O64" s="24"/>
      <c r="P64" s="24"/>
      <c r="Q64" s="24"/>
      <c r="R64" s="24"/>
      <c r="S64" s="24"/>
      <c r="T64" s="9"/>
      <c r="U64" s="9"/>
      <c r="V64" s="9"/>
      <c r="W64" s="9"/>
      <c r="X64" s="9"/>
      <c r="Y64" s="9"/>
      <c r="Z64" s="9"/>
      <c r="AA64" s="9"/>
      <c r="AB64" s="24"/>
      <c r="AC64" s="24"/>
      <c r="AD64" s="24"/>
      <c r="AE64" s="24">
        <v>18</v>
      </c>
      <c r="AF64" s="24">
        <v>3</v>
      </c>
      <c r="AG64" s="24">
        <v>1.5</v>
      </c>
      <c r="AH64" s="24">
        <v>1.5</v>
      </c>
      <c r="AI64" s="24"/>
      <c r="AJ64" s="9"/>
      <c r="AK64" s="9"/>
      <c r="AL64" s="9"/>
      <c r="AM64" s="9"/>
      <c r="AN64" s="9"/>
      <c r="AO64" s="9"/>
      <c r="AP64" s="9"/>
      <c r="AQ64" s="9"/>
      <c r="AR64" s="47"/>
      <c r="AS64" s="24"/>
      <c r="AT64" s="24"/>
      <c r="AU64" s="24"/>
      <c r="AV64" s="24"/>
      <c r="AW64" s="24"/>
      <c r="AX64" s="24"/>
      <c r="AY64" s="24"/>
      <c r="AZ64" s="9"/>
      <c r="BA64" s="9"/>
      <c r="BB64" s="9"/>
      <c r="BC64" s="9"/>
      <c r="BD64" s="9"/>
      <c r="BE64" s="9"/>
      <c r="BF64" s="9"/>
      <c r="BG64" s="9"/>
      <c r="BH64" s="24"/>
      <c r="BI64" s="24"/>
      <c r="BJ64" s="24"/>
      <c r="BK64" s="24"/>
      <c r="BL64" s="24"/>
      <c r="BM64" s="24"/>
      <c r="BN64" s="24"/>
      <c r="BO64" s="25"/>
      <c r="BP64" s="18"/>
      <c r="BQ64" s="15"/>
      <c r="BR64" s="9"/>
      <c r="BS64" s="9"/>
      <c r="BT64" s="9"/>
      <c r="BU64" s="9"/>
      <c r="BV64" s="9"/>
      <c r="BW64" s="9"/>
    </row>
    <row r="65" spans="1:75" ht="39.75" customHeight="1">
      <c r="A65" s="118" t="s">
        <v>39</v>
      </c>
      <c r="B65" s="53" t="s">
        <v>30</v>
      </c>
      <c r="C65" s="49">
        <f aca="true" t="shared" si="24" ref="C65:AA65">SUM(C66:C68)</f>
        <v>27</v>
      </c>
      <c r="D65" s="49">
        <f t="shared" si="24"/>
        <v>18</v>
      </c>
      <c r="E65" s="49">
        <f t="shared" si="24"/>
        <v>0</v>
      </c>
      <c r="F65" s="49">
        <f t="shared" si="24"/>
        <v>0</v>
      </c>
      <c r="G65" s="49">
        <f t="shared" si="24"/>
        <v>45</v>
      </c>
      <c r="H65" s="49">
        <f t="shared" si="24"/>
        <v>6</v>
      </c>
      <c r="I65" s="49">
        <f t="shared" si="24"/>
        <v>2</v>
      </c>
      <c r="J65" s="49">
        <f t="shared" si="24"/>
        <v>4</v>
      </c>
      <c r="K65" s="49">
        <f t="shared" si="24"/>
        <v>0</v>
      </c>
      <c r="L65" s="49">
        <f t="shared" si="24"/>
        <v>9</v>
      </c>
      <c r="M65" s="49">
        <f t="shared" si="24"/>
        <v>0</v>
      </c>
      <c r="N65" s="49">
        <f t="shared" si="24"/>
        <v>0</v>
      </c>
      <c r="O65" s="49">
        <f t="shared" si="24"/>
        <v>0</v>
      </c>
      <c r="P65" s="49">
        <f t="shared" si="24"/>
        <v>1</v>
      </c>
      <c r="Q65" s="49">
        <f t="shared" si="24"/>
        <v>0</v>
      </c>
      <c r="R65" s="49">
        <f t="shared" si="24"/>
        <v>1</v>
      </c>
      <c r="S65" s="49">
        <f t="shared" si="24"/>
        <v>0</v>
      </c>
      <c r="T65" s="49">
        <f t="shared" si="24"/>
        <v>0</v>
      </c>
      <c r="U65" s="49">
        <f t="shared" si="24"/>
        <v>0</v>
      </c>
      <c r="V65" s="49">
        <f t="shared" si="24"/>
        <v>0</v>
      </c>
      <c r="W65" s="49">
        <f t="shared" si="24"/>
        <v>0</v>
      </c>
      <c r="X65" s="49">
        <f t="shared" si="24"/>
        <v>0</v>
      </c>
      <c r="Y65" s="49">
        <f t="shared" si="24"/>
        <v>0</v>
      </c>
      <c r="Z65" s="49">
        <f t="shared" si="24"/>
        <v>0</v>
      </c>
      <c r="AA65" s="49">
        <f t="shared" si="24"/>
        <v>0</v>
      </c>
      <c r="AB65" s="49">
        <f aca="true" t="shared" si="25" ref="AB65:BO65">SUM(AB66:AB67)</f>
        <v>0</v>
      </c>
      <c r="AC65" s="49">
        <f t="shared" si="25"/>
        <v>0</v>
      </c>
      <c r="AD65" s="49">
        <f t="shared" si="25"/>
        <v>0</v>
      </c>
      <c r="AE65" s="49">
        <f t="shared" si="25"/>
        <v>0</v>
      </c>
      <c r="AF65" s="49">
        <f t="shared" si="25"/>
        <v>0</v>
      </c>
      <c r="AG65" s="49">
        <f t="shared" si="25"/>
        <v>0</v>
      </c>
      <c r="AH65" s="49">
        <f t="shared" si="25"/>
        <v>0</v>
      </c>
      <c r="AI65" s="49">
        <f t="shared" si="25"/>
        <v>0</v>
      </c>
      <c r="AJ65" s="49">
        <f t="shared" si="25"/>
        <v>0</v>
      </c>
      <c r="AK65" s="49">
        <f t="shared" si="25"/>
        <v>0</v>
      </c>
      <c r="AL65" s="49">
        <f t="shared" si="25"/>
        <v>0</v>
      </c>
      <c r="AM65" s="49">
        <f t="shared" si="25"/>
        <v>0</v>
      </c>
      <c r="AN65" s="49">
        <f t="shared" si="25"/>
        <v>0</v>
      </c>
      <c r="AO65" s="49">
        <f t="shared" si="25"/>
        <v>0</v>
      </c>
      <c r="AP65" s="49">
        <f t="shared" si="25"/>
        <v>0</v>
      </c>
      <c r="AQ65" s="49">
        <f t="shared" si="25"/>
        <v>0</v>
      </c>
      <c r="AR65" s="49">
        <f t="shared" si="25"/>
        <v>9</v>
      </c>
      <c r="AS65" s="49">
        <f t="shared" si="25"/>
        <v>9</v>
      </c>
      <c r="AT65" s="49">
        <f t="shared" si="25"/>
        <v>0</v>
      </c>
      <c r="AU65" s="49">
        <f t="shared" si="25"/>
        <v>0</v>
      </c>
      <c r="AV65" s="49">
        <f t="shared" si="25"/>
        <v>2</v>
      </c>
      <c r="AW65" s="49">
        <f t="shared" si="25"/>
        <v>1</v>
      </c>
      <c r="AX65" s="49">
        <f t="shared" si="25"/>
        <v>1</v>
      </c>
      <c r="AY65" s="49">
        <f t="shared" si="25"/>
        <v>0</v>
      </c>
      <c r="AZ65" s="32">
        <f t="shared" si="25"/>
        <v>0</v>
      </c>
      <c r="BA65" s="32">
        <f t="shared" si="25"/>
        <v>0</v>
      </c>
      <c r="BB65" s="49">
        <f t="shared" si="25"/>
        <v>0</v>
      </c>
      <c r="BC65" s="49">
        <f t="shared" si="25"/>
        <v>0</v>
      </c>
      <c r="BD65" s="49">
        <f t="shared" si="25"/>
        <v>0</v>
      </c>
      <c r="BE65" s="49">
        <f t="shared" si="25"/>
        <v>0</v>
      </c>
      <c r="BF65" s="49">
        <f t="shared" si="25"/>
        <v>0</v>
      </c>
      <c r="BG65" s="49">
        <f t="shared" si="25"/>
        <v>0</v>
      </c>
      <c r="BH65" s="49">
        <f t="shared" si="25"/>
        <v>0</v>
      </c>
      <c r="BI65" s="49">
        <f t="shared" si="25"/>
        <v>0</v>
      </c>
      <c r="BJ65" s="49">
        <f t="shared" si="25"/>
        <v>0</v>
      </c>
      <c r="BK65" s="49">
        <f t="shared" si="25"/>
        <v>0</v>
      </c>
      <c r="BL65" s="49">
        <f t="shared" si="25"/>
        <v>0</v>
      </c>
      <c r="BM65" s="49">
        <f t="shared" si="25"/>
        <v>0</v>
      </c>
      <c r="BN65" s="49">
        <f t="shared" si="25"/>
        <v>0</v>
      </c>
      <c r="BO65" s="49">
        <f t="shared" si="25"/>
        <v>0</v>
      </c>
      <c r="BP65" s="32">
        <f aca="true" t="shared" si="26" ref="BP65:BW65">SUM(BP66:BP67)</f>
        <v>9</v>
      </c>
      <c r="BQ65" s="49">
        <f t="shared" si="26"/>
        <v>9</v>
      </c>
      <c r="BR65" s="49">
        <f t="shared" si="26"/>
        <v>0</v>
      </c>
      <c r="BS65" s="49">
        <f t="shared" si="26"/>
        <v>0</v>
      </c>
      <c r="BT65" s="49">
        <f t="shared" si="26"/>
        <v>3</v>
      </c>
      <c r="BU65" s="49">
        <f t="shared" si="26"/>
        <v>1</v>
      </c>
      <c r="BV65" s="49">
        <f t="shared" si="26"/>
        <v>2</v>
      </c>
      <c r="BW65" s="49">
        <f t="shared" si="26"/>
        <v>0</v>
      </c>
    </row>
    <row r="66" spans="1:75" ht="39.75" customHeight="1" thickBot="1">
      <c r="A66" s="21" t="s">
        <v>93</v>
      </c>
      <c r="B66" s="22" t="s">
        <v>153</v>
      </c>
      <c r="C66" s="9">
        <f>'I ST_S'!C67*0.6</f>
        <v>9</v>
      </c>
      <c r="D66" s="9">
        <v>9</v>
      </c>
      <c r="E66" s="9"/>
      <c r="F66" s="9"/>
      <c r="G66" s="9">
        <f>SUM(C66:F66)</f>
        <v>18</v>
      </c>
      <c r="H66" s="9">
        <f>'I ST_S'!H67</f>
        <v>3</v>
      </c>
      <c r="I66" s="9">
        <f>'I ST_S'!I67</f>
        <v>1</v>
      </c>
      <c r="J66" s="9">
        <f>'I ST_S'!J67</f>
        <v>2</v>
      </c>
      <c r="K66" s="9"/>
      <c r="L66" s="23"/>
      <c r="M66" s="24"/>
      <c r="N66" s="24"/>
      <c r="O66" s="24"/>
      <c r="P66" s="24"/>
      <c r="Q66" s="24"/>
      <c r="R66" s="24"/>
      <c r="S66" s="24"/>
      <c r="T66" s="9"/>
      <c r="U66" s="9"/>
      <c r="V66" s="9"/>
      <c r="W66" s="9"/>
      <c r="X66" s="9"/>
      <c r="Y66" s="9"/>
      <c r="Z66" s="9"/>
      <c r="AA66" s="9"/>
      <c r="AB66" s="24"/>
      <c r="AC66" s="24"/>
      <c r="AD66" s="24"/>
      <c r="AE66" s="24"/>
      <c r="AF66" s="24"/>
      <c r="AG66" s="24"/>
      <c r="AH66" s="24"/>
      <c r="AI66" s="24"/>
      <c r="AJ66" s="9"/>
      <c r="AK66" s="9"/>
      <c r="AL66" s="9"/>
      <c r="AM66" s="9"/>
      <c r="AN66" s="9"/>
      <c r="AO66" s="9"/>
      <c r="AP66" s="9"/>
      <c r="AQ66" s="9"/>
      <c r="AR66" s="42"/>
      <c r="AS66" s="24"/>
      <c r="AT66" s="24"/>
      <c r="AU66" s="24"/>
      <c r="AV66" s="24"/>
      <c r="AW66" s="24"/>
      <c r="AX66" s="24"/>
      <c r="AY66" s="24"/>
      <c r="AZ66" s="13"/>
      <c r="BA66" s="9"/>
      <c r="BB66" s="9"/>
      <c r="BC66" s="9"/>
      <c r="BD66" s="9"/>
      <c r="BE66" s="9"/>
      <c r="BF66" s="9"/>
      <c r="BG66" s="9"/>
      <c r="BH66" s="24"/>
      <c r="BI66" s="24"/>
      <c r="BJ66" s="24"/>
      <c r="BK66" s="24"/>
      <c r="BL66" s="25"/>
      <c r="BM66" s="24"/>
      <c r="BN66" s="24"/>
      <c r="BO66" s="24"/>
      <c r="BP66" s="13">
        <v>9</v>
      </c>
      <c r="BQ66" s="9">
        <v>9</v>
      </c>
      <c r="BR66" s="9"/>
      <c r="BS66" s="9"/>
      <c r="BT66" s="9">
        <f>'I ST_S'!BT67</f>
        <v>3</v>
      </c>
      <c r="BU66" s="9">
        <f>'I ST_S'!BU67</f>
        <v>1</v>
      </c>
      <c r="BV66" s="9">
        <f>'I ST_S'!BV67</f>
        <v>2</v>
      </c>
      <c r="BW66" s="9"/>
    </row>
    <row r="67" spans="1:75" ht="39.75" customHeight="1" thickBot="1">
      <c r="A67" s="21" t="s">
        <v>94</v>
      </c>
      <c r="B67" s="22" t="s">
        <v>143</v>
      </c>
      <c r="C67" s="9">
        <f>'I ST_S'!C68*0.6</f>
        <v>9</v>
      </c>
      <c r="D67" s="9">
        <v>9</v>
      </c>
      <c r="E67" s="9"/>
      <c r="F67" s="9"/>
      <c r="G67" s="9">
        <f>SUM(C67:F67)</f>
        <v>18</v>
      </c>
      <c r="H67" s="9">
        <f>'I ST_S'!H68</f>
        <v>2</v>
      </c>
      <c r="I67" s="9">
        <f>'I ST_S'!I68</f>
        <v>1</v>
      </c>
      <c r="J67" s="9">
        <f>'I ST_S'!J68</f>
        <v>1</v>
      </c>
      <c r="K67" s="9"/>
      <c r="L67" s="23"/>
      <c r="M67" s="24"/>
      <c r="N67" s="24"/>
      <c r="O67" s="24"/>
      <c r="P67" s="24"/>
      <c r="Q67" s="24"/>
      <c r="R67" s="24"/>
      <c r="S67" s="24"/>
      <c r="T67" s="9"/>
      <c r="U67" s="9"/>
      <c r="V67" s="9"/>
      <c r="W67" s="9"/>
      <c r="X67" s="9"/>
      <c r="Y67" s="9"/>
      <c r="Z67" s="9"/>
      <c r="AA67" s="9"/>
      <c r="AB67" s="24"/>
      <c r="AC67" s="24"/>
      <c r="AD67" s="24"/>
      <c r="AE67" s="24"/>
      <c r="AF67" s="24"/>
      <c r="AG67" s="24"/>
      <c r="AH67" s="24"/>
      <c r="AI67" s="24"/>
      <c r="AJ67" s="9"/>
      <c r="AK67" s="9"/>
      <c r="AL67" s="9"/>
      <c r="AM67" s="9"/>
      <c r="AN67" s="9"/>
      <c r="AO67" s="9"/>
      <c r="AP67" s="9"/>
      <c r="AQ67" s="17"/>
      <c r="AR67" s="57">
        <v>9</v>
      </c>
      <c r="AS67" s="28">
        <v>9</v>
      </c>
      <c r="AT67" s="24"/>
      <c r="AU67" s="24"/>
      <c r="AV67" s="24">
        <f>'I ST_S'!AV68</f>
        <v>2</v>
      </c>
      <c r="AW67" s="24">
        <f>'I ST_S'!AW68</f>
        <v>1</v>
      </c>
      <c r="AX67" s="24">
        <f>'I ST_S'!AX68</f>
        <v>1</v>
      </c>
      <c r="AY67" s="25"/>
      <c r="AZ67" s="9"/>
      <c r="BA67" s="15"/>
      <c r="BB67" s="9"/>
      <c r="BC67" s="9"/>
      <c r="BD67" s="9"/>
      <c r="BE67" s="9"/>
      <c r="BF67" s="9"/>
      <c r="BG67" s="9"/>
      <c r="BH67" s="24"/>
      <c r="BI67" s="24"/>
      <c r="BJ67" s="24"/>
      <c r="BK67" s="24"/>
      <c r="BL67" s="25"/>
      <c r="BM67" s="24"/>
      <c r="BN67" s="24"/>
      <c r="BO67" s="25"/>
      <c r="BP67" s="9"/>
      <c r="BQ67" s="15"/>
      <c r="BR67" s="9"/>
      <c r="BS67" s="9"/>
      <c r="BT67" s="9"/>
      <c r="BU67" s="9"/>
      <c r="BV67" s="9"/>
      <c r="BW67" s="9"/>
    </row>
    <row r="68" spans="1:75" ht="39.75" customHeight="1">
      <c r="A68" s="21" t="s">
        <v>14</v>
      </c>
      <c r="B68" s="22" t="s">
        <v>181</v>
      </c>
      <c r="C68" s="9">
        <v>9</v>
      </c>
      <c r="D68" s="9"/>
      <c r="E68" s="9"/>
      <c r="F68" s="9"/>
      <c r="G68" s="9">
        <v>9</v>
      </c>
      <c r="H68" s="9">
        <v>1</v>
      </c>
      <c r="I68" s="9"/>
      <c r="J68" s="9">
        <v>1</v>
      </c>
      <c r="K68" s="9"/>
      <c r="L68" s="23">
        <v>9</v>
      </c>
      <c r="M68" s="24"/>
      <c r="N68" s="24"/>
      <c r="O68" s="24"/>
      <c r="P68" s="24">
        <v>1</v>
      </c>
      <c r="Q68" s="24"/>
      <c r="R68" s="24">
        <v>1</v>
      </c>
      <c r="S68" s="24"/>
      <c r="T68" s="9"/>
      <c r="U68" s="9"/>
      <c r="V68" s="9"/>
      <c r="W68" s="9"/>
      <c r="X68" s="9"/>
      <c r="Y68" s="9"/>
      <c r="Z68" s="9"/>
      <c r="AA68" s="9"/>
      <c r="AB68" s="24"/>
      <c r="AC68" s="24"/>
      <c r="AD68" s="24"/>
      <c r="AE68" s="24"/>
      <c r="AF68" s="24"/>
      <c r="AG68" s="24"/>
      <c r="AH68" s="24"/>
      <c r="AI68" s="24"/>
      <c r="AJ68" s="9"/>
      <c r="AK68" s="9"/>
      <c r="AL68" s="9"/>
      <c r="AM68" s="9"/>
      <c r="AN68" s="9"/>
      <c r="AO68" s="9"/>
      <c r="AP68" s="9"/>
      <c r="AQ68" s="17"/>
      <c r="AR68" s="86"/>
      <c r="AS68" s="28"/>
      <c r="AT68" s="24"/>
      <c r="AU68" s="24"/>
      <c r="AV68" s="24"/>
      <c r="AW68" s="24"/>
      <c r="AX68" s="24"/>
      <c r="AY68" s="25"/>
      <c r="AZ68" s="18"/>
      <c r="BA68" s="15"/>
      <c r="BB68" s="9"/>
      <c r="BC68" s="9"/>
      <c r="BD68" s="9"/>
      <c r="BE68" s="9"/>
      <c r="BF68" s="9"/>
      <c r="BG68" s="9"/>
      <c r="BH68" s="24"/>
      <c r="BI68" s="24"/>
      <c r="BJ68" s="24"/>
      <c r="BK68" s="24"/>
      <c r="BL68" s="25"/>
      <c r="BM68" s="24"/>
      <c r="BN68" s="24"/>
      <c r="BO68" s="25"/>
      <c r="BP68" s="18"/>
      <c r="BQ68" s="15"/>
      <c r="BR68" s="9"/>
      <c r="BS68" s="9"/>
      <c r="BT68" s="9"/>
      <c r="BU68" s="9"/>
      <c r="BV68" s="9"/>
      <c r="BW68" s="9"/>
    </row>
    <row r="69" spans="1:75" ht="39.75" customHeight="1">
      <c r="A69" s="118" t="s">
        <v>42</v>
      </c>
      <c r="B69" s="53" t="s">
        <v>41</v>
      </c>
      <c r="C69" s="5">
        <v>108</v>
      </c>
      <c r="D69" s="5">
        <v>27</v>
      </c>
      <c r="E69" s="5">
        <v>36</v>
      </c>
      <c r="F69" s="5">
        <v>18</v>
      </c>
      <c r="G69" s="5">
        <v>189</v>
      </c>
      <c r="H69" s="5">
        <v>32</v>
      </c>
      <c r="I69" s="5">
        <v>15.5</v>
      </c>
      <c r="J69" s="5">
        <v>15.5</v>
      </c>
      <c r="K69" s="5">
        <v>32</v>
      </c>
      <c r="L69" s="49">
        <f aca="true" t="shared" si="27" ref="L69:AQ69">SUM(L70:L72)</f>
        <v>0</v>
      </c>
      <c r="M69" s="49">
        <f t="shared" si="27"/>
        <v>0</v>
      </c>
      <c r="N69" s="49">
        <f t="shared" si="27"/>
        <v>0</v>
      </c>
      <c r="O69" s="49">
        <f t="shared" si="27"/>
        <v>0</v>
      </c>
      <c r="P69" s="49">
        <f t="shared" si="27"/>
        <v>0</v>
      </c>
      <c r="Q69" s="49">
        <f t="shared" si="27"/>
        <v>0</v>
      </c>
      <c r="R69" s="49">
        <f t="shared" si="27"/>
        <v>0</v>
      </c>
      <c r="S69" s="49">
        <f t="shared" si="27"/>
        <v>0</v>
      </c>
      <c r="T69" s="49">
        <f t="shared" si="27"/>
        <v>0</v>
      </c>
      <c r="U69" s="49">
        <f t="shared" si="27"/>
        <v>0</v>
      </c>
      <c r="V69" s="49">
        <f t="shared" si="27"/>
        <v>0</v>
      </c>
      <c r="W69" s="49">
        <f t="shared" si="27"/>
        <v>0</v>
      </c>
      <c r="X69" s="49">
        <f t="shared" si="27"/>
        <v>0</v>
      </c>
      <c r="Y69" s="49">
        <f t="shared" si="27"/>
        <v>0</v>
      </c>
      <c r="Z69" s="49">
        <f t="shared" si="27"/>
        <v>0</v>
      </c>
      <c r="AA69" s="49">
        <f t="shared" si="27"/>
        <v>0</v>
      </c>
      <c r="AB69" s="49">
        <f t="shared" si="27"/>
        <v>0</v>
      </c>
      <c r="AC69" s="49">
        <f t="shared" si="27"/>
        <v>0</v>
      </c>
      <c r="AD69" s="49">
        <f t="shared" si="27"/>
        <v>0</v>
      </c>
      <c r="AE69" s="49">
        <f t="shared" si="27"/>
        <v>0</v>
      </c>
      <c r="AF69" s="49">
        <f t="shared" si="27"/>
        <v>0</v>
      </c>
      <c r="AG69" s="49">
        <f t="shared" si="27"/>
        <v>0</v>
      </c>
      <c r="AH69" s="49">
        <f t="shared" si="27"/>
        <v>0</v>
      </c>
      <c r="AI69" s="49">
        <f t="shared" si="27"/>
        <v>0</v>
      </c>
      <c r="AJ69" s="49">
        <f t="shared" si="27"/>
        <v>0</v>
      </c>
      <c r="AK69" s="49">
        <f t="shared" si="27"/>
        <v>0</v>
      </c>
      <c r="AL69" s="49">
        <f t="shared" si="27"/>
        <v>0</v>
      </c>
      <c r="AM69" s="49">
        <f t="shared" si="27"/>
        <v>0</v>
      </c>
      <c r="AN69" s="49">
        <f t="shared" si="27"/>
        <v>0</v>
      </c>
      <c r="AO69" s="49">
        <f t="shared" si="27"/>
        <v>0</v>
      </c>
      <c r="AP69" s="49">
        <f t="shared" si="27"/>
        <v>0</v>
      </c>
      <c r="AQ69" s="49">
        <f t="shared" si="27"/>
        <v>0</v>
      </c>
      <c r="AR69" s="32">
        <v>18</v>
      </c>
      <c r="AS69" s="49">
        <v>0</v>
      </c>
      <c r="AT69" s="49">
        <v>18</v>
      </c>
      <c r="AU69" s="49">
        <v>0</v>
      </c>
      <c r="AV69" s="49">
        <v>4</v>
      </c>
      <c r="AW69" s="49">
        <v>2</v>
      </c>
      <c r="AX69" s="49">
        <v>2</v>
      </c>
      <c r="AY69" s="49">
        <v>4</v>
      </c>
      <c r="AZ69" s="61">
        <v>54</v>
      </c>
      <c r="BA69" s="5">
        <v>27</v>
      </c>
      <c r="BB69" s="5">
        <v>0</v>
      </c>
      <c r="BC69" s="5">
        <v>18</v>
      </c>
      <c r="BD69" s="5">
        <v>19</v>
      </c>
      <c r="BE69" s="5">
        <v>9.5</v>
      </c>
      <c r="BF69" s="5">
        <v>9.5</v>
      </c>
      <c r="BG69" s="5">
        <v>19</v>
      </c>
      <c r="BH69" s="49">
        <v>36</v>
      </c>
      <c r="BI69" s="49">
        <v>0</v>
      </c>
      <c r="BJ69" s="49">
        <v>18</v>
      </c>
      <c r="BK69" s="49">
        <v>0</v>
      </c>
      <c r="BL69" s="49">
        <v>9</v>
      </c>
      <c r="BM69" s="49">
        <v>4.5</v>
      </c>
      <c r="BN69" s="49">
        <v>4.5</v>
      </c>
      <c r="BO69" s="49">
        <v>9</v>
      </c>
      <c r="BP69" s="61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</row>
    <row r="70" spans="1:75" ht="39.75" customHeight="1">
      <c r="A70" s="21" t="s">
        <v>87</v>
      </c>
      <c r="B70" s="22" t="s">
        <v>85</v>
      </c>
      <c r="C70" s="9">
        <f>'I ST_S'!C71*0.6</f>
        <v>108</v>
      </c>
      <c r="D70" s="9">
        <f>'I ST_S'!D71*0.6</f>
        <v>27</v>
      </c>
      <c r="E70" s="9">
        <f>'I ST_S'!E71*0.6</f>
        <v>36</v>
      </c>
      <c r="F70" s="9">
        <f>'I ST_S'!F71*0.6</f>
        <v>18</v>
      </c>
      <c r="G70" s="9">
        <v>189</v>
      </c>
      <c r="H70" s="9">
        <v>32</v>
      </c>
      <c r="I70" s="9">
        <v>15.5</v>
      </c>
      <c r="J70" s="9">
        <v>15.5</v>
      </c>
      <c r="K70" s="9">
        <v>32</v>
      </c>
      <c r="L70" s="23"/>
      <c r="M70" s="24"/>
      <c r="N70" s="24"/>
      <c r="O70" s="24"/>
      <c r="P70" s="24"/>
      <c r="Q70" s="24"/>
      <c r="R70" s="24"/>
      <c r="S70" s="24"/>
      <c r="T70" s="9"/>
      <c r="U70" s="9"/>
      <c r="V70" s="9"/>
      <c r="W70" s="9"/>
      <c r="X70" s="9"/>
      <c r="Y70" s="9"/>
      <c r="Z70" s="9"/>
      <c r="AA70" s="9"/>
      <c r="AB70" s="24"/>
      <c r="AC70" s="24"/>
      <c r="AD70" s="24"/>
      <c r="AE70" s="24"/>
      <c r="AF70" s="24"/>
      <c r="AG70" s="24"/>
      <c r="AH70" s="24"/>
      <c r="AI70" s="24"/>
      <c r="AJ70" s="9"/>
      <c r="AK70" s="9"/>
      <c r="AL70" s="9"/>
      <c r="AM70" s="9"/>
      <c r="AN70" s="9"/>
      <c r="AO70" s="9"/>
      <c r="AP70" s="9"/>
      <c r="AQ70" s="9"/>
      <c r="AR70" s="24">
        <v>18</v>
      </c>
      <c r="AS70" s="24"/>
      <c r="AT70" s="24">
        <v>18</v>
      </c>
      <c r="AU70" s="24"/>
      <c r="AV70" s="24">
        <v>4</v>
      </c>
      <c r="AW70" s="24">
        <v>2</v>
      </c>
      <c r="AX70" s="24">
        <v>2</v>
      </c>
      <c r="AY70" s="24">
        <v>4</v>
      </c>
      <c r="AZ70" s="9">
        <v>54</v>
      </c>
      <c r="BA70" s="9">
        <v>27</v>
      </c>
      <c r="BB70" s="9"/>
      <c r="BC70" s="9">
        <v>18</v>
      </c>
      <c r="BD70" s="9">
        <v>19</v>
      </c>
      <c r="BE70" s="9">
        <v>9.5</v>
      </c>
      <c r="BF70" s="9">
        <v>9.5</v>
      </c>
      <c r="BG70" s="9">
        <v>19</v>
      </c>
      <c r="BH70" s="24">
        <v>36</v>
      </c>
      <c r="BI70" s="24">
        <v>0</v>
      </c>
      <c r="BJ70" s="24">
        <v>18</v>
      </c>
      <c r="BK70" s="24"/>
      <c r="BL70" s="25">
        <v>9</v>
      </c>
      <c r="BM70" s="24">
        <v>4.5</v>
      </c>
      <c r="BN70" s="24">
        <v>4.5</v>
      </c>
      <c r="BO70" s="24">
        <v>9</v>
      </c>
      <c r="BP70" s="9"/>
      <c r="BQ70" s="9"/>
      <c r="BR70" s="9"/>
      <c r="BS70" s="9"/>
      <c r="BT70" s="9"/>
      <c r="BU70" s="9"/>
      <c r="BV70" s="9"/>
      <c r="BW70" s="9"/>
    </row>
    <row r="71" spans="1:75" ht="39.75" customHeight="1">
      <c r="A71" s="21" t="s">
        <v>88</v>
      </c>
      <c r="B71" s="22" t="s">
        <v>86</v>
      </c>
      <c r="C71" s="9">
        <f>'I ST_S'!C72*0.6</f>
        <v>108</v>
      </c>
      <c r="D71" s="9">
        <f>'I ST_S'!D72*0.6</f>
        <v>27</v>
      </c>
      <c r="E71" s="9">
        <f>'I ST_S'!E72*0.6</f>
        <v>36</v>
      </c>
      <c r="F71" s="9">
        <f>'I ST_S'!F72*0.6</f>
        <v>18</v>
      </c>
      <c r="G71" s="9">
        <v>189</v>
      </c>
      <c r="H71" s="9">
        <v>32</v>
      </c>
      <c r="I71" s="9">
        <v>15.5</v>
      </c>
      <c r="J71" s="9">
        <v>15.5</v>
      </c>
      <c r="K71" s="9">
        <v>32</v>
      </c>
      <c r="L71" s="23"/>
      <c r="M71" s="24"/>
      <c r="N71" s="24"/>
      <c r="O71" s="24"/>
      <c r="P71" s="24"/>
      <c r="Q71" s="24"/>
      <c r="R71" s="24"/>
      <c r="S71" s="24"/>
      <c r="T71" s="9"/>
      <c r="U71" s="9"/>
      <c r="V71" s="9"/>
      <c r="W71" s="9"/>
      <c r="X71" s="9"/>
      <c r="Y71" s="9"/>
      <c r="Z71" s="9"/>
      <c r="AA71" s="9"/>
      <c r="AB71" s="24"/>
      <c r="AC71" s="24"/>
      <c r="AD71" s="24"/>
      <c r="AE71" s="24"/>
      <c r="AF71" s="24"/>
      <c r="AG71" s="24"/>
      <c r="AH71" s="24"/>
      <c r="AI71" s="24"/>
      <c r="AJ71" s="9"/>
      <c r="AK71" s="9"/>
      <c r="AL71" s="9"/>
      <c r="AM71" s="9"/>
      <c r="AN71" s="9"/>
      <c r="AO71" s="9"/>
      <c r="AP71" s="9"/>
      <c r="AQ71" s="9"/>
      <c r="AR71" s="24">
        <v>18</v>
      </c>
      <c r="AS71" s="24"/>
      <c r="AT71" s="24">
        <v>18</v>
      </c>
      <c r="AU71" s="24"/>
      <c r="AV71" s="24">
        <v>4</v>
      </c>
      <c r="AW71" s="24">
        <v>2</v>
      </c>
      <c r="AX71" s="24">
        <v>2</v>
      </c>
      <c r="AY71" s="24">
        <v>4</v>
      </c>
      <c r="AZ71" s="9">
        <v>54</v>
      </c>
      <c r="BA71" s="9">
        <v>27</v>
      </c>
      <c r="BB71" s="9"/>
      <c r="BC71" s="9">
        <v>18</v>
      </c>
      <c r="BD71" s="9">
        <v>19</v>
      </c>
      <c r="BE71" s="9">
        <v>9.5</v>
      </c>
      <c r="BF71" s="9">
        <v>9.5</v>
      </c>
      <c r="BG71" s="9">
        <v>19</v>
      </c>
      <c r="BH71" s="24">
        <v>36</v>
      </c>
      <c r="BI71" s="24">
        <v>0</v>
      </c>
      <c r="BJ71" s="24">
        <v>18</v>
      </c>
      <c r="BK71" s="24"/>
      <c r="BL71" s="25">
        <v>9</v>
      </c>
      <c r="BM71" s="24">
        <v>4.5</v>
      </c>
      <c r="BN71" s="24">
        <v>4.5</v>
      </c>
      <c r="BO71" s="24">
        <v>9</v>
      </c>
      <c r="BP71" s="9"/>
      <c r="BQ71" s="9"/>
      <c r="BR71" s="9"/>
      <c r="BS71" s="9"/>
      <c r="BT71" s="9"/>
      <c r="BU71" s="9"/>
      <c r="BV71" s="9"/>
      <c r="BW71" s="9"/>
    </row>
    <row r="72" spans="1:75" ht="39.75" customHeight="1">
      <c r="A72" s="21" t="s">
        <v>89</v>
      </c>
      <c r="B72" s="22" t="s">
        <v>90</v>
      </c>
      <c r="C72" s="9">
        <f>'I ST_S'!C73*0.6</f>
        <v>108</v>
      </c>
      <c r="D72" s="9">
        <f>'I ST_S'!D73*0.6</f>
        <v>27</v>
      </c>
      <c r="E72" s="9">
        <f>'I ST_S'!E73*0.6</f>
        <v>36</v>
      </c>
      <c r="F72" s="9">
        <f>'I ST_S'!F73*0.6</f>
        <v>18</v>
      </c>
      <c r="G72" s="9">
        <v>189</v>
      </c>
      <c r="H72" s="9">
        <v>32</v>
      </c>
      <c r="I72" s="9">
        <v>15.5</v>
      </c>
      <c r="J72" s="9">
        <v>15.5</v>
      </c>
      <c r="K72" s="9">
        <v>32</v>
      </c>
      <c r="L72" s="23"/>
      <c r="M72" s="24"/>
      <c r="N72" s="24"/>
      <c r="O72" s="24"/>
      <c r="P72" s="24"/>
      <c r="Q72" s="24"/>
      <c r="R72" s="24"/>
      <c r="S72" s="24"/>
      <c r="T72" s="9"/>
      <c r="U72" s="9"/>
      <c r="V72" s="9"/>
      <c r="W72" s="9"/>
      <c r="X72" s="9"/>
      <c r="Y72" s="9"/>
      <c r="Z72" s="9"/>
      <c r="AA72" s="9"/>
      <c r="AB72" s="24"/>
      <c r="AC72" s="24"/>
      <c r="AD72" s="24"/>
      <c r="AE72" s="24"/>
      <c r="AF72" s="24"/>
      <c r="AG72" s="24"/>
      <c r="AH72" s="24"/>
      <c r="AI72" s="24"/>
      <c r="AJ72" s="9"/>
      <c r="AK72" s="9"/>
      <c r="AL72" s="9"/>
      <c r="AM72" s="9"/>
      <c r="AN72" s="9"/>
      <c r="AO72" s="9"/>
      <c r="AP72" s="9"/>
      <c r="AQ72" s="9"/>
      <c r="AR72" s="24">
        <v>18</v>
      </c>
      <c r="AS72" s="24"/>
      <c r="AT72" s="24">
        <v>18</v>
      </c>
      <c r="AU72" s="24"/>
      <c r="AV72" s="24">
        <v>4</v>
      </c>
      <c r="AW72" s="24">
        <v>2</v>
      </c>
      <c r="AX72" s="24">
        <v>2</v>
      </c>
      <c r="AY72" s="24">
        <v>4</v>
      </c>
      <c r="AZ72" s="9">
        <v>54</v>
      </c>
      <c r="BA72" s="9">
        <v>27</v>
      </c>
      <c r="BB72" s="9"/>
      <c r="BC72" s="9">
        <v>18</v>
      </c>
      <c r="BD72" s="9">
        <v>19</v>
      </c>
      <c r="BE72" s="9">
        <v>9.5</v>
      </c>
      <c r="BF72" s="9">
        <v>9.5</v>
      </c>
      <c r="BG72" s="9">
        <v>19</v>
      </c>
      <c r="BH72" s="24">
        <v>36</v>
      </c>
      <c r="BI72" s="24">
        <v>0</v>
      </c>
      <c r="BJ72" s="24">
        <v>18</v>
      </c>
      <c r="BK72" s="24"/>
      <c r="BL72" s="25">
        <v>9</v>
      </c>
      <c r="BM72" s="24">
        <v>4.5</v>
      </c>
      <c r="BN72" s="24">
        <v>4.5</v>
      </c>
      <c r="BO72" s="24">
        <v>9</v>
      </c>
      <c r="BP72" s="9"/>
      <c r="BQ72" s="9"/>
      <c r="BR72" s="9"/>
      <c r="BS72" s="9"/>
      <c r="BT72" s="9"/>
      <c r="BU72" s="9"/>
      <c r="BV72" s="9"/>
      <c r="BW72" s="9"/>
    </row>
    <row r="73" spans="1:75" s="26" customFormat="1" ht="27.75" customHeight="1">
      <c r="A73" s="117" t="s">
        <v>99</v>
      </c>
      <c r="B73" s="37" t="s">
        <v>100</v>
      </c>
      <c r="C73" s="5">
        <f>C74</f>
        <v>0</v>
      </c>
      <c r="D73" s="5">
        <f aca="true" t="shared" si="28" ref="D73:BP73">D74</f>
        <v>0</v>
      </c>
      <c r="E73" s="5">
        <f t="shared" si="28"/>
        <v>0</v>
      </c>
      <c r="F73" s="5"/>
      <c r="G73" s="5"/>
      <c r="H73" s="5">
        <v>12</v>
      </c>
      <c r="I73" s="5">
        <v>12</v>
      </c>
      <c r="J73" s="5">
        <f t="shared" si="28"/>
        <v>0</v>
      </c>
      <c r="K73" s="5">
        <v>12</v>
      </c>
      <c r="L73" s="5">
        <f t="shared" si="28"/>
        <v>0</v>
      </c>
      <c r="M73" s="5">
        <f t="shared" si="28"/>
        <v>0</v>
      </c>
      <c r="N73" s="5">
        <f t="shared" si="28"/>
        <v>0</v>
      </c>
      <c r="O73" s="5">
        <f t="shared" si="28"/>
        <v>0</v>
      </c>
      <c r="P73" s="5">
        <f t="shared" si="28"/>
        <v>0</v>
      </c>
      <c r="Q73" s="5">
        <f t="shared" si="28"/>
        <v>0</v>
      </c>
      <c r="R73" s="5">
        <f t="shared" si="28"/>
        <v>0</v>
      </c>
      <c r="S73" s="5">
        <f t="shared" si="28"/>
        <v>0</v>
      </c>
      <c r="T73" s="5">
        <f t="shared" si="28"/>
        <v>0</v>
      </c>
      <c r="U73" s="5">
        <f t="shared" si="28"/>
        <v>0</v>
      </c>
      <c r="V73" s="5">
        <f t="shared" si="28"/>
        <v>0</v>
      </c>
      <c r="W73" s="5">
        <f t="shared" si="28"/>
        <v>0</v>
      </c>
      <c r="X73" s="5">
        <f t="shared" si="28"/>
        <v>0</v>
      </c>
      <c r="Y73" s="5">
        <f t="shared" si="28"/>
        <v>0</v>
      </c>
      <c r="Z73" s="5">
        <f t="shared" si="28"/>
        <v>0</v>
      </c>
      <c r="AA73" s="5">
        <f t="shared" si="28"/>
        <v>0</v>
      </c>
      <c r="AB73" s="5">
        <f t="shared" si="28"/>
        <v>0</v>
      </c>
      <c r="AC73" s="5">
        <f t="shared" si="28"/>
        <v>0</v>
      </c>
      <c r="AD73" s="5">
        <f t="shared" si="28"/>
        <v>0</v>
      </c>
      <c r="AE73" s="5">
        <f t="shared" si="28"/>
        <v>0</v>
      </c>
      <c r="AF73" s="5">
        <f t="shared" si="28"/>
        <v>0</v>
      </c>
      <c r="AG73" s="5">
        <f t="shared" si="28"/>
        <v>0</v>
      </c>
      <c r="AH73" s="5">
        <f t="shared" si="28"/>
        <v>0</v>
      </c>
      <c r="AI73" s="5">
        <f t="shared" si="28"/>
        <v>0</v>
      </c>
      <c r="AJ73" s="5">
        <f t="shared" si="28"/>
        <v>0</v>
      </c>
      <c r="AK73" s="5">
        <f t="shared" si="28"/>
        <v>0</v>
      </c>
      <c r="AL73" s="5">
        <f t="shared" si="28"/>
        <v>0</v>
      </c>
      <c r="AM73" s="5">
        <f t="shared" si="28"/>
        <v>0</v>
      </c>
      <c r="AN73" s="5">
        <f t="shared" si="28"/>
        <v>0</v>
      </c>
      <c r="AO73" s="5">
        <f t="shared" si="28"/>
        <v>0</v>
      </c>
      <c r="AP73" s="5">
        <f t="shared" si="28"/>
        <v>0</v>
      </c>
      <c r="AQ73" s="5">
        <f t="shared" si="28"/>
        <v>0</v>
      </c>
      <c r="AR73" s="5">
        <f t="shared" si="28"/>
        <v>0</v>
      </c>
      <c r="AS73" s="5">
        <f t="shared" si="28"/>
        <v>0</v>
      </c>
      <c r="AT73" s="5">
        <f t="shared" si="28"/>
        <v>0</v>
      </c>
      <c r="AU73" s="5">
        <f t="shared" si="28"/>
        <v>0</v>
      </c>
      <c r="AV73" s="5">
        <f t="shared" si="28"/>
        <v>0</v>
      </c>
      <c r="AW73" s="5">
        <f t="shared" si="28"/>
        <v>0</v>
      </c>
      <c r="AX73" s="5">
        <f t="shared" si="28"/>
        <v>0</v>
      </c>
      <c r="AY73" s="5">
        <f t="shared" si="28"/>
        <v>0</v>
      </c>
      <c r="AZ73" s="5">
        <f t="shared" si="28"/>
        <v>0</v>
      </c>
      <c r="BA73" s="5">
        <f t="shared" si="28"/>
        <v>0</v>
      </c>
      <c r="BB73" s="5">
        <f t="shared" si="28"/>
        <v>0</v>
      </c>
      <c r="BC73" s="5">
        <f t="shared" si="28"/>
        <v>0</v>
      </c>
      <c r="BD73" s="5">
        <f t="shared" si="28"/>
        <v>0</v>
      </c>
      <c r="BE73" s="5">
        <f t="shared" si="28"/>
        <v>0</v>
      </c>
      <c r="BF73" s="5">
        <f t="shared" si="28"/>
        <v>0</v>
      </c>
      <c r="BG73" s="5">
        <f t="shared" si="28"/>
        <v>0</v>
      </c>
      <c r="BH73" s="5">
        <f t="shared" si="28"/>
        <v>0</v>
      </c>
      <c r="BI73" s="5">
        <f t="shared" si="28"/>
        <v>0</v>
      </c>
      <c r="BJ73" s="5">
        <f t="shared" si="28"/>
        <v>0</v>
      </c>
      <c r="BK73" s="5"/>
      <c r="BL73" s="5">
        <f t="shared" si="28"/>
        <v>6</v>
      </c>
      <c r="BM73" s="5">
        <f t="shared" si="28"/>
        <v>6</v>
      </c>
      <c r="BN73" s="5">
        <f t="shared" si="28"/>
        <v>0</v>
      </c>
      <c r="BO73" s="5">
        <f t="shared" si="28"/>
        <v>6</v>
      </c>
      <c r="BP73" s="5">
        <f t="shared" si="28"/>
        <v>0</v>
      </c>
      <c r="BQ73" s="5">
        <f aca="true" t="shared" si="29" ref="BQ73:BW73">BQ74</f>
        <v>0</v>
      </c>
      <c r="BR73" s="5">
        <f t="shared" si="29"/>
        <v>0</v>
      </c>
      <c r="BS73" s="5">
        <f t="shared" si="29"/>
        <v>0</v>
      </c>
      <c r="BT73" s="5">
        <v>6</v>
      </c>
      <c r="BU73" s="5">
        <f t="shared" si="29"/>
        <v>0</v>
      </c>
      <c r="BV73" s="5">
        <f t="shared" si="29"/>
        <v>0</v>
      </c>
      <c r="BW73" s="5">
        <f t="shared" si="29"/>
        <v>0</v>
      </c>
    </row>
    <row r="74" spans="1:75" s="26" customFormat="1" ht="27.75" customHeight="1">
      <c r="A74" s="120" t="s">
        <v>158</v>
      </c>
      <c r="B74" s="116" t="s">
        <v>166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48"/>
      <c r="M74" s="48"/>
      <c r="N74" s="48"/>
      <c r="O74" s="48"/>
      <c r="P74" s="48"/>
      <c r="Q74" s="48"/>
      <c r="R74" s="48"/>
      <c r="S74" s="48"/>
      <c r="T74" s="52"/>
      <c r="U74" s="52"/>
      <c r="V74" s="52"/>
      <c r="W74" s="52"/>
      <c r="X74" s="52"/>
      <c r="Y74" s="52"/>
      <c r="Z74" s="52"/>
      <c r="AA74" s="52"/>
      <c r="AB74" s="48"/>
      <c r="AC74" s="48"/>
      <c r="AD74" s="48"/>
      <c r="AE74" s="48"/>
      <c r="AF74" s="48"/>
      <c r="AG74" s="48"/>
      <c r="AH74" s="48"/>
      <c r="AI74" s="48"/>
      <c r="AJ74" s="52"/>
      <c r="AK74" s="52"/>
      <c r="AL74" s="52"/>
      <c r="AM74" s="52"/>
      <c r="AN74" s="52"/>
      <c r="AO74" s="52"/>
      <c r="AP74" s="52"/>
      <c r="AQ74" s="52"/>
      <c r="AR74" s="48"/>
      <c r="AS74" s="48"/>
      <c r="AT74" s="48"/>
      <c r="AU74" s="48"/>
      <c r="AV74" s="48"/>
      <c r="AW74" s="48"/>
      <c r="AX74" s="48"/>
      <c r="AY74" s="48"/>
      <c r="AZ74" s="52"/>
      <c r="BA74" s="52"/>
      <c r="BB74" s="52"/>
      <c r="BC74" s="52"/>
      <c r="BD74" s="52"/>
      <c r="BE74" s="52"/>
      <c r="BF74" s="52"/>
      <c r="BG74" s="52"/>
      <c r="BH74" s="48"/>
      <c r="BI74" s="48"/>
      <c r="BJ74" s="48"/>
      <c r="BK74" s="48"/>
      <c r="BL74" s="48">
        <v>6</v>
      </c>
      <c r="BM74" s="48">
        <v>6</v>
      </c>
      <c r="BN74" s="48"/>
      <c r="BO74" s="48">
        <v>6</v>
      </c>
      <c r="BP74" s="52"/>
      <c r="BQ74" s="52"/>
      <c r="BR74" s="52"/>
      <c r="BS74" s="52"/>
      <c r="BT74" s="52"/>
      <c r="BU74" s="52"/>
      <c r="BV74" s="52"/>
      <c r="BW74" s="52"/>
    </row>
    <row r="75" spans="1:75" s="26" customFormat="1" ht="27.75" customHeight="1">
      <c r="A75" s="120" t="s">
        <v>159</v>
      </c>
      <c r="B75" s="116" t="s">
        <v>165</v>
      </c>
      <c r="C75" s="9"/>
      <c r="D75" s="9"/>
      <c r="E75" s="9"/>
      <c r="F75" s="9"/>
      <c r="G75" s="9"/>
      <c r="H75" s="9">
        <v>6</v>
      </c>
      <c r="I75" s="9">
        <v>6</v>
      </c>
      <c r="J75" s="9"/>
      <c r="K75" s="9">
        <v>6</v>
      </c>
      <c r="L75" s="48"/>
      <c r="M75" s="48"/>
      <c r="N75" s="48"/>
      <c r="O75" s="48"/>
      <c r="P75" s="48"/>
      <c r="Q75" s="48"/>
      <c r="R75" s="48"/>
      <c r="S75" s="48"/>
      <c r="T75" s="52"/>
      <c r="U75" s="52"/>
      <c r="V75" s="52"/>
      <c r="W75" s="52"/>
      <c r="X75" s="52"/>
      <c r="Y75" s="52"/>
      <c r="Z75" s="52"/>
      <c r="AA75" s="52"/>
      <c r="AB75" s="48"/>
      <c r="AC75" s="48"/>
      <c r="AD75" s="48"/>
      <c r="AE75" s="48"/>
      <c r="AF75" s="48"/>
      <c r="AG75" s="48"/>
      <c r="AH75" s="48"/>
      <c r="AI75" s="48"/>
      <c r="AJ75" s="52"/>
      <c r="AK75" s="52"/>
      <c r="AL75" s="52"/>
      <c r="AM75" s="52"/>
      <c r="AN75" s="52"/>
      <c r="AO75" s="52"/>
      <c r="AP75" s="52"/>
      <c r="AQ75" s="52"/>
      <c r="AR75" s="48"/>
      <c r="AS75" s="48"/>
      <c r="AT75" s="48"/>
      <c r="AU75" s="48"/>
      <c r="AV75" s="48"/>
      <c r="AW75" s="48"/>
      <c r="AX75" s="48"/>
      <c r="AY75" s="48"/>
      <c r="AZ75" s="52"/>
      <c r="BA75" s="52"/>
      <c r="BB75" s="52"/>
      <c r="BC75" s="52"/>
      <c r="BD75" s="52"/>
      <c r="BE75" s="52"/>
      <c r="BF75" s="52"/>
      <c r="BG75" s="52"/>
      <c r="BH75" s="48"/>
      <c r="BI75" s="48"/>
      <c r="BJ75" s="48"/>
      <c r="BK75" s="48"/>
      <c r="BL75" s="48"/>
      <c r="BM75" s="48"/>
      <c r="BN75" s="48"/>
      <c r="BO75" s="48"/>
      <c r="BP75" s="52"/>
      <c r="BQ75" s="52"/>
      <c r="BR75" s="52"/>
      <c r="BS75" s="52"/>
      <c r="BT75" s="52">
        <v>6</v>
      </c>
      <c r="BU75" s="52">
        <v>6</v>
      </c>
      <c r="BV75" s="52"/>
      <c r="BW75" s="52">
        <v>6</v>
      </c>
    </row>
    <row r="76" spans="1:75" ht="39.75" customHeight="1">
      <c r="A76" s="118" t="s">
        <v>40</v>
      </c>
      <c r="B76" s="53" t="s">
        <v>155</v>
      </c>
      <c r="C76" s="4">
        <f>SUM(C77:C79)</f>
        <v>0</v>
      </c>
      <c r="D76" s="4">
        <f aca="true" t="shared" si="30" ref="D76:BO76">SUM(D77:D79)</f>
        <v>0</v>
      </c>
      <c r="E76" s="4">
        <f t="shared" si="30"/>
        <v>36</v>
      </c>
      <c r="F76" s="4">
        <f t="shared" si="30"/>
        <v>0</v>
      </c>
      <c r="G76" s="4">
        <f t="shared" si="30"/>
        <v>36</v>
      </c>
      <c r="H76" s="4">
        <f>SUM(H77:H80)</f>
        <v>33</v>
      </c>
      <c r="I76" s="4">
        <f>SUM(I77:I80)</f>
        <v>16</v>
      </c>
      <c r="J76" s="4">
        <f>SUM(J77:J80)</f>
        <v>17</v>
      </c>
      <c r="K76" s="4">
        <f>SUM(K77:K80)</f>
        <v>29</v>
      </c>
      <c r="L76" s="4">
        <f t="shared" si="30"/>
        <v>0</v>
      </c>
      <c r="M76" s="4">
        <f t="shared" si="30"/>
        <v>0</v>
      </c>
      <c r="N76" s="4">
        <f t="shared" si="30"/>
        <v>0</v>
      </c>
      <c r="O76" s="4">
        <f t="shared" si="30"/>
        <v>0</v>
      </c>
      <c r="P76" s="4">
        <f t="shared" si="30"/>
        <v>0</v>
      </c>
      <c r="Q76" s="4">
        <f t="shared" si="30"/>
        <v>0</v>
      </c>
      <c r="R76" s="4">
        <f t="shared" si="30"/>
        <v>0</v>
      </c>
      <c r="S76" s="4">
        <f t="shared" si="30"/>
        <v>0</v>
      </c>
      <c r="T76" s="4">
        <f t="shared" si="30"/>
        <v>0</v>
      </c>
      <c r="U76" s="4">
        <f t="shared" si="30"/>
        <v>0</v>
      </c>
      <c r="V76" s="4">
        <f t="shared" si="30"/>
        <v>0</v>
      </c>
      <c r="W76" s="4">
        <f t="shared" si="30"/>
        <v>0</v>
      </c>
      <c r="X76" s="4">
        <f t="shared" si="30"/>
        <v>0</v>
      </c>
      <c r="Y76" s="4">
        <f t="shared" si="30"/>
        <v>0</v>
      </c>
      <c r="Z76" s="4">
        <f t="shared" si="30"/>
        <v>0</v>
      </c>
      <c r="AA76" s="4">
        <f t="shared" si="30"/>
        <v>0</v>
      </c>
      <c r="AB76" s="4">
        <f t="shared" si="30"/>
        <v>0</v>
      </c>
      <c r="AC76" s="4">
        <f t="shared" si="30"/>
        <v>0</v>
      </c>
      <c r="AD76" s="4">
        <f t="shared" si="30"/>
        <v>0</v>
      </c>
      <c r="AE76" s="4">
        <f t="shared" si="30"/>
        <v>0</v>
      </c>
      <c r="AF76" s="4">
        <f t="shared" si="30"/>
        <v>0</v>
      </c>
      <c r="AG76" s="4">
        <f t="shared" si="30"/>
        <v>0</v>
      </c>
      <c r="AH76" s="4">
        <f t="shared" si="30"/>
        <v>0</v>
      </c>
      <c r="AI76" s="4">
        <f t="shared" si="30"/>
        <v>0</v>
      </c>
      <c r="AJ76" s="4">
        <f t="shared" si="30"/>
        <v>0</v>
      </c>
      <c r="AK76" s="4">
        <f t="shared" si="30"/>
        <v>0</v>
      </c>
      <c r="AL76" s="4">
        <f t="shared" si="30"/>
        <v>0</v>
      </c>
      <c r="AM76" s="4">
        <f t="shared" si="30"/>
        <v>0</v>
      </c>
      <c r="AN76" s="4">
        <f t="shared" si="30"/>
        <v>0</v>
      </c>
      <c r="AO76" s="4">
        <f t="shared" si="30"/>
        <v>0</v>
      </c>
      <c r="AP76" s="4">
        <f t="shared" si="30"/>
        <v>0</v>
      </c>
      <c r="AQ76" s="4">
        <f t="shared" si="30"/>
        <v>0</v>
      </c>
      <c r="AR76" s="4">
        <f t="shared" si="30"/>
        <v>0</v>
      </c>
      <c r="AS76" s="4">
        <f t="shared" si="30"/>
        <v>0</v>
      </c>
      <c r="AT76" s="4">
        <f t="shared" si="30"/>
        <v>0</v>
      </c>
      <c r="AU76" s="4">
        <f t="shared" si="30"/>
        <v>0</v>
      </c>
      <c r="AV76" s="4">
        <f t="shared" si="30"/>
        <v>0</v>
      </c>
      <c r="AW76" s="4">
        <f t="shared" si="30"/>
        <v>0</v>
      </c>
      <c r="AX76" s="4">
        <f t="shared" si="30"/>
        <v>0</v>
      </c>
      <c r="AY76" s="4">
        <f t="shared" si="30"/>
        <v>0</v>
      </c>
      <c r="AZ76" s="4">
        <f t="shared" si="30"/>
        <v>0</v>
      </c>
      <c r="BA76" s="4">
        <f t="shared" si="30"/>
        <v>0</v>
      </c>
      <c r="BB76" s="4">
        <f t="shared" si="30"/>
        <v>0</v>
      </c>
      <c r="BC76" s="4">
        <f t="shared" si="30"/>
        <v>0</v>
      </c>
      <c r="BD76" s="4">
        <f t="shared" si="30"/>
        <v>0</v>
      </c>
      <c r="BE76" s="4">
        <f t="shared" si="30"/>
        <v>0</v>
      </c>
      <c r="BF76" s="4">
        <f t="shared" si="30"/>
        <v>0</v>
      </c>
      <c r="BG76" s="4">
        <f t="shared" si="30"/>
        <v>0</v>
      </c>
      <c r="BH76" s="69">
        <f t="shared" si="30"/>
        <v>0</v>
      </c>
      <c r="BI76" s="69">
        <f t="shared" si="30"/>
        <v>0</v>
      </c>
      <c r="BJ76" s="69">
        <f t="shared" si="30"/>
        <v>9</v>
      </c>
      <c r="BK76" s="69">
        <f t="shared" si="30"/>
        <v>0</v>
      </c>
      <c r="BL76" s="69">
        <v>12</v>
      </c>
      <c r="BM76" s="69">
        <v>7</v>
      </c>
      <c r="BN76" s="69">
        <v>5</v>
      </c>
      <c r="BO76" s="69">
        <f t="shared" si="30"/>
        <v>2</v>
      </c>
      <c r="BP76" s="4">
        <f aca="true" t="shared" si="31" ref="BP76:BW76">SUM(BP77:BP79)</f>
        <v>0</v>
      </c>
      <c r="BQ76" s="4">
        <f t="shared" si="31"/>
        <v>0</v>
      </c>
      <c r="BR76" s="4">
        <f t="shared" si="31"/>
        <v>27</v>
      </c>
      <c r="BS76" s="4">
        <f t="shared" si="31"/>
        <v>0</v>
      </c>
      <c r="BT76" s="4">
        <v>21</v>
      </c>
      <c r="BU76" s="4">
        <f t="shared" si="31"/>
        <v>3</v>
      </c>
      <c r="BV76" s="4">
        <f t="shared" si="31"/>
        <v>3</v>
      </c>
      <c r="BW76" s="4">
        <f t="shared" si="31"/>
        <v>2</v>
      </c>
    </row>
    <row r="77" spans="1:75" ht="39.75" customHeight="1">
      <c r="A77" s="11" t="s">
        <v>95</v>
      </c>
      <c r="B77" s="22" t="s">
        <v>152</v>
      </c>
      <c r="C77" s="9"/>
      <c r="D77" s="9"/>
      <c r="E77" s="9">
        <f>'I ST_S'!E78*0.6</f>
        <v>18</v>
      </c>
      <c r="F77" s="9"/>
      <c r="G77" s="9">
        <f>SUM(C77:F77)</f>
        <v>18</v>
      </c>
      <c r="H77" s="9">
        <f>'I ST_S'!H78</f>
        <v>4</v>
      </c>
      <c r="I77" s="9">
        <f>'I ST_S'!I78</f>
        <v>2</v>
      </c>
      <c r="J77" s="9">
        <f>'I ST_S'!J78</f>
        <v>2</v>
      </c>
      <c r="K77" s="9"/>
      <c r="L77" s="23"/>
      <c r="M77" s="23"/>
      <c r="N77" s="23"/>
      <c r="O77" s="23"/>
      <c r="P77" s="23"/>
      <c r="Q77" s="23"/>
      <c r="R77" s="23"/>
      <c r="S77" s="23"/>
      <c r="T77" s="20"/>
      <c r="U77" s="20"/>
      <c r="V77" s="20"/>
      <c r="W77" s="20"/>
      <c r="X77" s="20"/>
      <c r="Y77" s="20"/>
      <c r="Z77" s="20"/>
      <c r="AA77" s="20"/>
      <c r="AB77" s="23"/>
      <c r="AC77" s="23"/>
      <c r="AD77" s="23"/>
      <c r="AE77" s="23"/>
      <c r="AF77" s="23"/>
      <c r="AG77" s="23"/>
      <c r="AH77" s="23"/>
      <c r="AI77" s="23"/>
      <c r="AJ77" s="20"/>
      <c r="AK77" s="20"/>
      <c r="AL77" s="20"/>
      <c r="AM77" s="20"/>
      <c r="AN77" s="20"/>
      <c r="AO77" s="20"/>
      <c r="AP77" s="20"/>
      <c r="AQ77" s="20"/>
      <c r="AR77" s="23"/>
      <c r="AS77" s="23"/>
      <c r="AT77" s="23"/>
      <c r="AU77" s="23"/>
      <c r="AV77" s="23"/>
      <c r="AW77" s="23"/>
      <c r="AX77" s="23"/>
      <c r="AY77" s="23"/>
      <c r="AZ77" s="20"/>
      <c r="BA77" s="20"/>
      <c r="BB77" s="20"/>
      <c r="BC77" s="20"/>
      <c r="BD77" s="20"/>
      <c r="BE77" s="20"/>
      <c r="BF77" s="20"/>
      <c r="BG77" s="20"/>
      <c r="BH77" s="23"/>
      <c r="BI77" s="23"/>
      <c r="BJ77" s="23"/>
      <c r="BK77" s="23"/>
      <c r="BL77" s="24"/>
      <c r="BM77" s="24"/>
      <c r="BN77" s="24"/>
      <c r="BO77" s="24"/>
      <c r="BP77" s="20"/>
      <c r="BQ77" s="20"/>
      <c r="BR77" s="20">
        <v>18</v>
      </c>
      <c r="BS77" s="20"/>
      <c r="BT77" s="9">
        <f>'I ST_S'!BT78</f>
        <v>4</v>
      </c>
      <c r="BU77" s="9">
        <f>'I ST_S'!BU78</f>
        <v>2</v>
      </c>
      <c r="BV77" s="9">
        <f>'I ST_S'!BV78</f>
        <v>2</v>
      </c>
      <c r="BW77" s="9"/>
    </row>
    <row r="78" spans="1:75" ht="39.75" customHeight="1">
      <c r="A78" s="11" t="s">
        <v>96</v>
      </c>
      <c r="B78" s="22" t="s">
        <v>145</v>
      </c>
      <c r="C78" s="9"/>
      <c r="D78" s="9"/>
      <c r="E78" s="9">
        <f>'I ST_S'!E79*0.6</f>
        <v>9</v>
      </c>
      <c r="F78" s="9"/>
      <c r="G78" s="9">
        <f>SUM(C78:F78)</f>
        <v>9</v>
      </c>
      <c r="H78" s="9">
        <f>'I ST_S'!H79</f>
        <v>2</v>
      </c>
      <c r="I78" s="9">
        <f>'I ST_S'!I79</f>
        <v>1</v>
      </c>
      <c r="J78" s="9">
        <f>'I ST_S'!J79</f>
        <v>1</v>
      </c>
      <c r="K78" s="9">
        <f>'I ST_S'!K79</f>
        <v>2</v>
      </c>
      <c r="L78" s="23"/>
      <c r="M78" s="23"/>
      <c r="N78" s="23"/>
      <c r="O78" s="23"/>
      <c r="P78" s="23"/>
      <c r="Q78" s="23"/>
      <c r="R78" s="23"/>
      <c r="S78" s="23"/>
      <c r="T78" s="20"/>
      <c r="U78" s="20"/>
      <c r="V78" s="20"/>
      <c r="W78" s="20"/>
      <c r="X78" s="20"/>
      <c r="Y78" s="20"/>
      <c r="Z78" s="20"/>
      <c r="AA78" s="20"/>
      <c r="AB78" s="23"/>
      <c r="AC78" s="23"/>
      <c r="AD78" s="23"/>
      <c r="AE78" s="23"/>
      <c r="AF78" s="23"/>
      <c r="AG78" s="23"/>
      <c r="AH78" s="23"/>
      <c r="AI78" s="23"/>
      <c r="AJ78" s="20"/>
      <c r="AK78" s="20"/>
      <c r="AL78" s="20"/>
      <c r="AM78" s="20"/>
      <c r="AN78" s="20"/>
      <c r="AO78" s="20"/>
      <c r="AP78" s="20"/>
      <c r="AQ78" s="20"/>
      <c r="AR78" s="23"/>
      <c r="AS78" s="23"/>
      <c r="AT78" s="23"/>
      <c r="AU78" s="23"/>
      <c r="AV78" s="23"/>
      <c r="AW78" s="23"/>
      <c r="AX78" s="23"/>
      <c r="AY78" s="23"/>
      <c r="AZ78" s="20"/>
      <c r="BA78" s="20"/>
      <c r="BB78" s="20"/>
      <c r="BC78" s="20"/>
      <c r="BD78" s="20"/>
      <c r="BE78" s="20"/>
      <c r="BF78" s="20"/>
      <c r="BG78" s="20"/>
      <c r="BH78" s="23"/>
      <c r="BI78" s="23"/>
      <c r="BJ78" s="23"/>
      <c r="BK78" s="30"/>
      <c r="BL78" s="24"/>
      <c r="BM78" s="24"/>
      <c r="BN78" s="24"/>
      <c r="BO78" s="24"/>
      <c r="BP78" s="20"/>
      <c r="BQ78" s="20"/>
      <c r="BR78" s="20">
        <v>9</v>
      </c>
      <c r="BS78" s="20"/>
      <c r="BT78" s="9">
        <f>'I ST_S'!BT79</f>
        <v>2</v>
      </c>
      <c r="BU78" s="9">
        <f>'I ST_S'!BU79</f>
        <v>1</v>
      </c>
      <c r="BV78" s="9">
        <f>'I ST_S'!BV79</f>
        <v>1</v>
      </c>
      <c r="BW78" s="9">
        <f>'I ST_S'!BW79</f>
        <v>2</v>
      </c>
    </row>
    <row r="79" spans="1:75" ht="39.75" customHeight="1">
      <c r="A79" s="11" t="s">
        <v>160</v>
      </c>
      <c r="B79" s="22" t="s">
        <v>144</v>
      </c>
      <c r="C79" s="9"/>
      <c r="D79" s="9"/>
      <c r="E79" s="9">
        <f>'I ST_S'!E80*0.6</f>
        <v>9</v>
      </c>
      <c r="F79" s="9"/>
      <c r="G79" s="9">
        <f>SUM(C79:F79)</f>
        <v>9</v>
      </c>
      <c r="H79" s="9">
        <f>'I ST_S'!H80</f>
        <v>2</v>
      </c>
      <c r="I79" s="9">
        <f>'I ST_S'!I80</f>
        <v>1</v>
      </c>
      <c r="J79" s="9">
        <f>'I ST_S'!J80</f>
        <v>1</v>
      </c>
      <c r="K79" s="9">
        <f>'I ST_S'!K80</f>
        <v>2</v>
      </c>
      <c r="L79" s="23"/>
      <c r="M79" s="23"/>
      <c r="N79" s="23"/>
      <c r="O79" s="23"/>
      <c r="P79" s="23"/>
      <c r="Q79" s="23"/>
      <c r="R79" s="23"/>
      <c r="S79" s="23"/>
      <c r="T79" s="20"/>
      <c r="U79" s="20"/>
      <c r="V79" s="20"/>
      <c r="W79" s="20"/>
      <c r="X79" s="20"/>
      <c r="Y79" s="20"/>
      <c r="Z79" s="20"/>
      <c r="AA79" s="20"/>
      <c r="AB79" s="23"/>
      <c r="AC79" s="23"/>
      <c r="AD79" s="23"/>
      <c r="AE79" s="23"/>
      <c r="AF79" s="23"/>
      <c r="AG79" s="23"/>
      <c r="AH79" s="23"/>
      <c r="AI79" s="23"/>
      <c r="AJ79" s="20"/>
      <c r="AK79" s="20"/>
      <c r="AL79" s="20"/>
      <c r="AM79" s="20"/>
      <c r="AN79" s="20"/>
      <c r="AO79" s="20"/>
      <c r="AP79" s="20"/>
      <c r="AQ79" s="20"/>
      <c r="AR79" s="23"/>
      <c r="AS79" s="23"/>
      <c r="AT79" s="23"/>
      <c r="AU79" s="23"/>
      <c r="AV79" s="23"/>
      <c r="AW79" s="23"/>
      <c r="AX79" s="23"/>
      <c r="AY79" s="23"/>
      <c r="AZ79" s="20"/>
      <c r="BA79" s="20"/>
      <c r="BB79" s="20"/>
      <c r="BC79" s="20"/>
      <c r="BD79" s="20"/>
      <c r="BE79" s="20"/>
      <c r="BF79" s="20"/>
      <c r="BG79" s="20"/>
      <c r="BH79" s="23"/>
      <c r="BI79" s="23"/>
      <c r="BJ79" s="29">
        <v>9</v>
      </c>
      <c r="BK79" s="23"/>
      <c r="BL79" s="24">
        <f>'I ST_S'!BL80</f>
        <v>2</v>
      </c>
      <c r="BM79" s="24">
        <f>'I ST_S'!BM80</f>
        <v>1</v>
      </c>
      <c r="BN79" s="24">
        <f>'I ST_S'!BN80</f>
        <v>1</v>
      </c>
      <c r="BO79" s="24">
        <f>'I ST_S'!BO80</f>
        <v>2</v>
      </c>
      <c r="BP79" s="20"/>
      <c r="BQ79" s="20"/>
      <c r="BR79" s="20"/>
      <c r="BS79" s="20"/>
      <c r="BT79" s="9"/>
      <c r="BU79" s="9"/>
      <c r="BV79" s="9"/>
      <c r="BW79" s="9"/>
    </row>
    <row r="80" spans="1:75" ht="39.75" customHeight="1">
      <c r="A80" s="11" t="s">
        <v>97</v>
      </c>
      <c r="B80" s="22" t="s">
        <v>146</v>
      </c>
      <c r="C80" s="9"/>
      <c r="D80" s="9"/>
      <c r="E80" s="9"/>
      <c r="F80" s="9"/>
      <c r="G80" s="9"/>
      <c r="H80" s="9">
        <f>'I ST_S'!H81</f>
        <v>25</v>
      </c>
      <c r="I80" s="9">
        <v>12</v>
      </c>
      <c r="J80" s="9">
        <v>13</v>
      </c>
      <c r="K80" s="9">
        <f>'I ST_S'!K81</f>
        <v>25</v>
      </c>
      <c r="L80" s="23"/>
      <c r="M80" s="23"/>
      <c r="N80" s="23"/>
      <c r="O80" s="23"/>
      <c r="P80" s="30"/>
      <c r="Q80" s="30"/>
      <c r="R80" s="30"/>
      <c r="S80" s="30"/>
      <c r="T80" s="20"/>
      <c r="U80" s="20"/>
      <c r="V80" s="20"/>
      <c r="W80" s="20"/>
      <c r="X80" s="100"/>
      <c r="Y80" s="100"/>
      <c r="Z80" s="100"/>
      <c r="AA80" s="100"/>
      <c r="AB80" s="23"/>
      <c r="AC80" s="23"/>
      <c r="AD80" s="23"/>
      <c r="AE80" s="23"/>
      <c r="AF80" s="30"/>
      <c r="AG80" s="30"/>
      <c r="AH80" s="30"/>
      <c r="AI80" s="30"/>
      <c r="AJ80" s="20"/>
      <c r="AK80" s="20"/>
      <c r="AL80" s="20"/>
      <c r="AM80" s="20"/>
      <c r="AN80" s="100"/>
      <c r="AO80" s="100"/>
      <c r="AP80" s="100"/>
      <c r="AQ80" s="100"/>
      <c r="AR80" s="23"/>
      <c r="AS80" s="23"/>
      <c r="AT80" s="23"/>
      <c r="AU80" s="23"/>
      <c r="AV80" s="30"/>
      <c r="AW80" s="30"/>
      <c r="AX80" s="30"/>
      <c r="AY80" s="30"/>
      <c r="AZ80" s="20"/>
      <c r="BA80" s="20"/>
      <c r="BB80" s="20"/>
      <c r="BC80" s="20"/>
      <c r="BD80" s="100"/>
      <c r="BE80" s="100"/>
      <c r="BF80" s="100"/>
      <c r="BG80" s="100"/>
      <c r="BH80" s="23"/>
      <c r="BI80" s="23"/>
      <c r="BJ80" s="29"/>
      <c r="BK80" s="59"/>
      <c r="BL80" s="24">
        <f>'I ST_S'!BL81</f>
        <v>10</v>
      </c>
      <c r="BM80" s="24">
        <f>'I ST_S'!BM81</f>
        <v>6</v>
      </c>
      <c r="BN80" s="24">
        <f>'I ST_S'!BN81</f>
        <v>4</v>
      </c>
      <c r="BO80" s="24">
        <f>'I ST_S'!BO81</f>
        <v>10</v>
      </c>
      <c r="BP80" s="20"/>
      <c r="BQ80" s="20"/>
      <c r="BR80" s="20"/>
      <c r="BS80" s="20"/>
      <c r="BT80" s="9">
        <f>'I ST_S'!BT81</f>
        <v>15</v>
      </c>
      <c r="BU80" s="9">
        <f>'I ST_S'!BU81</f>
        <v>9</v>
      </c>
      <c r="BV80" s="9">
        <f>'I ST_S'!BV81</f>
        <v>6</v>
      </c>
      <c r="BW80" s="9">
        <f>'I ST_S'!BW81</f>
        <v>15</v>
      </c>
    </row>
    <row r="81" spans="1:75" ht="39.75" customHeight="1">
      <c r="A81" s="158" t="s">
        <v>150</v>
      </c>
      <c r="B81" s="158"/>
      <c r="C81" s="4">
        <f>C5+C9+C17+C23+C27+C36+C45+C55+C65+C69+C76+C73</f>
        <v>675</v>
      </c>
      <c r="D81" s="4">
        <f>D5+D9+D17+D23+D27+D36+D45+D55+D65+D69+D76+D73</f>
        <v>459</v>
      </c>
      <c r="E81" s="4">
        <f>E5+E9+E17+E23+E27+E36+E45+E55+E65+E69+E73+E76</f>
        <v>270</v>
      </c>
      <c r="F81" s="62">
        <f aca="true" t="shared" si="32" ref="F81:K81">F5+F9+F17+F23+F27+F36+F45+F55+F65+F69+F76+F73</f>
        <v>72</v>
      </c>
      <c r="G81" s="63">
        <f t="shared" si="32"/>
        <v>1476</v>
      </c>
      <c r="H81" s="64">
        <f t="shared" si="32"/>
        <v>241</v>
      </c>
      <c r="I81" s="148">
        <f t="shared" si="32"/>
        <v>120</v>
      </c>
      <c r="J81" s="159">
        <v>121</v>
      </c>
      <c r="K81" s="144">
        <f t="shared" si="32"/>
        <v>84</v>
      </c>
      <c r="L81" s="4">
        <f aca="true" t="shared" si="33" ref="L81:BD81">L5+L9+L17+L23+L27+L36+L45+L55+L65+L69+L76</f>
        <v>90</v>
      </c>
      <c r="M81" s="4">
        <f t="shared" si="33"/>
        <v>117</v>
      </c>
      <c r="N81" s="4">
        <f t="shared" si="33"/>
        <v>0</v>
      </c>
      <c r="O81" s="4">
        <f t="shared" si="33"/>
        <v>0</v>
      </c>
      <c r="P81" s="163">
        <f t="shared" si="33"/>
        <v>30</v>
      </c>
      <c r="Q81" s="129">
        <f t="shared" si="33"/>
        <v>14</v>
      </c>
      <c r="R81" s="129">
        <f t="shared" si="33"/>
        <v>16</v>
      </c>
      <c r="S81" s="129">
        <f t="shared" si="33"/>
        <v>2</v>
      </c>
      <c r="T81" s="4">
        <f t="shared" si="33"/>
        <v>144</v>
      </c>
      <c r="U81" s="4">
        <f t="shared" si="33"/>
        <v>90</v>
      </c>
      <c r="V81" s="4">
        <f t="shared" si="33"/>
        <v>18</v>
      </c>
      <c r="W81" s="4">
        <f t="shared" si="33"/>
        <v>0</v>
      </c>
      <c r="X81" s="163">
        <f t="shared" si="33"/>
        <v>30</v>
      </c>
      <c r="Y81" s="129">
        <f t="shared" si="33"/>
        <v>15.5</v>
      </c>
      <c r="Z81" s="129">
        <f t="shared" si="33"/>
        <v>14.5</v>
      </c>
      <c r="AA81" s="129">
        <f t="shared" si="33"/>
        <v>0</v>
      </c>
      <c r="AB81" s="4">
        <f t="shared" si="33"/>
        <v>108</v>
      </c>
      <c r="AC81" s="4">
        <f t="shared" si="33"/>
        <v>72</v>
      </c>
      <c r="AD81" s="4">
        <f t="shared" si="33"/>
        <v>72</v>
      </c>
      <c r="AE81" s="4">
        <f t="shared" si="33"/>
        <v>18</v>
      </c>
      <c r="AF81" s="163">
        <f t="shared" si="33"/>
        <v>31</v>
      </c>
      <c r="AG81" s="129">
        <f t="shared" si="33"/>
        <v>14.5</v>
      </c>
      <c r="AH81" s="129">
        <f t="shared" si="33"/>
        <v>16.5</v>
      </c>
      <c r="AI81" s="129">
        <f t="shared" si="33"/>
        <v>2</v>
      </c>
      <c r="AJ81" s="4">
        <f t="shared" si="33"/>
        <v>90</v>
      </c>
      <c r="AK81" s="4">
        <f t="shared" si="33"/>
        <v>81</v>
      </c>
      <c r="AL81" s="4">
        <f t="shared" si="33"/>
        <v>54</v>
      </c>
      <c r="AM81" s="4">
        <f t="shared" si="33"/>
        <v>0</v>
      </c>
      <c r="AN81" s="163">
        <f t="shared" si="33"/>
        <v>33</v>
      </c>
      <c r="AO81" s="129">
        <f t="shared" si="33"/>
        <v>14</v>
      </c>
      <c r="AP81" s="129">
        <f t="shared" si="33"/>
        <v>19</v>
      </c>
      <c r="AQ81" s="129">
        <f t="shared" si="33"/>
        <v>0</v>
      </c>
      <c r="AR81" s="4">
        <f t="shared" si="33"/>
        <v>126</v>
      </c>
      <c r="AS81" s="4">
        <f t="shared" si="33"/>
        <v>45</v>
      </c>
      <c r="AT81" s="4">
        <f t="shared" si="33"/>
        <v>54</v>
      </c>
      <c r="AU81" s="4">
        <f t="shared" si="33"/>
        <v>18</v>
      </c>
      <c r="AV81" s="163">
        <f t="shared" si="33"/>
        <v>27</v>
      </c>
      <c r="AW81" s="129">
        <f t="shared" si="33"/>
        <v>13</v>
      </c>
      <c r="AX81" s="129">
        <f t="shared" si="33"/>
        <v>14</v>
      </c>
      <c r="AY81" s="129">
        <f t="shared" si="33"/>
        <v>6</v>
      </c>
      <c r="AZ81" s="4">
        <f t="shared" si="33"/>
        <v>81</v>
      </c>
      <c r="BA81" s="4">
        <f t="shared" si="33"/>
        <v>45</v>
      </c>
      <c r="BB81" s="4">
        <f t="shared" si="33"/>
        <v>18</v>
      </c>
      <c r="BC81" s="4">
        <f t="shared" si="33"/>
        <v>18</v>
      </c>
      <c r="BD81" s="163">
        <f t="shared" si="33"/>
        <v>30</v>
      </c>
      <c r="BE81" s="129">
        <f>BE5+BE9+BE17+BE23+BE27+BE36+BE45+BE55+BE65+BE69+BE76+BE73</f>
        <v>14.5</v>
      </c>
      <c r="BF81" s="129">
        <f>BF5+BF9+BF17+BF23+BF27+BF36+BF45+BF55+BF65+BF69+BF76</f>
        <v>15.5</v>
      </c>
      <c r="BG81" s="129">
        <f>BG5+BG9+BG17+BG23+BG27+BG36+BG45+BG55+BG65+BG69+BG76</f>
        <v>19</v>
      </c>
      <c r="BH81" s="4">
        <f>BH5+BH9+BH17+BH23+BH27+BH36+BH45+BH55+BH65+BH69+BH76</f>
        <v>36</v>
      </c>
      <c r="BI81" s="4">
        <f>BI5+BI9+BI17+BI23+BI27+BI36+BI45+BI55+BI65+BI69+BI76</f>
        <v>0</v>
      </c>
      <c r="BJ81" s="4">
        <f>BJ5+BJ9+BJ17+BJ23+BJ27+BJ36+BJ45+BJ55+BJ65+BJ69+BJ76</f>
        <v>27</v>
      </c>
      <c r="BK81" s="71">
        <f>BK5+BK9+BK17+BK23+BK27+BK36+BK45+BK55+BK65+BK69+BK76+BK73</f>
        <v>18</v>
      </c>
      <c r="BL81" s="163">
        <f>BL5+BL9+BL17+BL23+BL27+BL36+BL45+BL55+BL65+BL69+BL76+BL73</f>
        <v>30</v>
      </c>
      <c r="BM81" s="129">
        <f>BM5+BM9+BM17+BM23+BM27+BM36+BM45+BM55+BM65+BM69+BM76+BM73</f>
        <v>19</v>
      </c>
      <c r="BN81" s="129">
        <f>BN5+BN9+BN17+BN23+BN27+BN36+BN45+BN55+BN65+BN69+BN76+BN73</f>
        <v>11</v>
      </c>
      <c r="BO81" s="129">
        <f>BO5+BO9+BO17+BO23+BO27+BO36+BO45+BO55+BO65+BO69+BO76+BO73</f>
        <v>20</v>
      </c>
      <c r="BP81" s="4">
        <f>BP5+BP9+BP17+BP23+BP27+BP36+BP45+BP55+BP65+BP69+BP76</f>
        <v>9</v>
      </c>
      <c r="BQ81" s="4">
        <f>BQ5+BQ9+BQ17+BQ23+BQ27+BQ36+BQ45+BQ55+BQ65+BQ69+BQ76</f>
        <v>9</v>
      </c>
      <c r="BR81" s="4">
        <f>BR5+BR9+BR17+BR23+BR27+BR36+BR45+BR55+BR65+BR69+BR76</f>
        <v>27</v>
      </c>
      <c r="BS81" s="4">
        <f>BS5+BS9+BS17+BS23+BS27+BS36+BS45+BS55+BS65+BS69+BS76</f>
        <v>0</v>
      </c>
      <c r="BT81" s="163">
        <f>BT5+BT9+BT17+BT23+BT27+BT36+BT45+BT55+BT65+BT69+BT76+BT73</f>
        <v>30</v>
      </c>
      <c r="BU81" s="129">
        <f>BU5+BU9+BU17+BU23+BU27+BU36+BU45+BU55+BU65+BU69+BU76+BU73</f>
        <v>4</v>
      </c>
      <c r="BV81" s="129">
        <f>BV5+BV9+BV17+BV23+BV27+BV36+BV45+BV55+BV65+BV69+BV76</f>
        <v>5</v>
      </c>
      <c r="BW81" s="129">
        <f>BW5+BW9+BW17+BW23+BW27+BW36+BW45+BW55+BW65+BW69+BW76</f>
        <v>2</v>
      </c>
    </row>
    <row r="82" spans="1:75" ht="39.75" customHeight="1">
      <c r="A82" s="158"/>
      <c r="B82" s="158"/>
      <c r="C82" s="146">
        <f>SUM(C81:F81)</f>
        <v>1476</v>
      </c>
      <c r="D82" s="146"/>
      <c r="E82" s="146"/>
      <c r="F82" s="147"/>
      <c r="G82" s="65"/>
      <c r="H82" s="66"/>
      <c r="I82" s="149"/>
      <c r="J82" s="145"/>
      <c r="K82" s="145"/>
      <c r="L82" s="138">
        <f>L81+M81+N81+O81</f>
        <v>207</v>
      </c>
      <c r="M82" s="138"/>
      <c r="N82" s="138"/>
      <c r="O82" s="138"/>
      <c r="P82" s="164" t="e">
        <f>#REF!+P10+P18+#REF!+P28+P37+P46+P56+P66+P70+P77</f>
        <v>#REF!</v>
      </c>
      <c r="Q82" s="130" t="e">
        <f>#REF!+Q10+Q18+#REF!+Q28+Q37+Q46+Q56+Q66+Q70+Q77</f>
        <v>#REF!</v>
      </c>
      <c r="R82" s="130" t="e">
        <f>#REF!+R10+R18+#REF!+R28+R37+R46+R56+R66+R70+R77</f>
        <v>#REF!</v>
      </c>
      <c r="S82" s="130" t="e">
        <f>#REF!+S10+S18+#REF!+S28+S37+S46+S56+S66+S70+S77</f>
        <v>#REF!</v>
      </c>
      <c r="T82" s="138">
        <f>T81+U81+V81+W81</f>
        <v>252</v>
      </c>
      <c r="U82" s="138"/>
      <c r="V82" s="138"/>
      <c r="W82" s="138"/>
      <c r="X82" s="164" t="e">
        <f>#REF!+X10+X18+#REF!+X28+X37+X46+X56+X66+X70+X77</f>
        <v>#REF!</v>
      </c>
      <c r="Y82" s="130" t="e">
        <f>#REF!+Y10+Y18+#REF!+Y28+Y37+Y46+Y56+Y66+Y70+Y77</f>
        <v>#REF!</v>
      </c>
      <c r="Z82" s="130" t="e">
        <f>#REF!+Z10+Z18+#REF!+Z28+Z37+Z46+Z56+Z66+Z70+Z77</f>
        <v>#REF!</v>
      </c>
      <c r="AA82" s="130" t="e">
        <f>#REF!+AA10+AA18+#REF!+AA28+AA37+AA46+AA56+AA66+AA70+AA77</f>
        <v>#REF!</v>
      </c>
      <c r="AB82" s="138">
        <f>AB81+AC81+AD81+AE81</f>
        <v>270</v>
      </c>
      <c r="AC82" s="138"/>
      <c r="AD82" s="138"/>
      <c r="AE82" s="138"/>
      <c r="AF82" s="164" t="e">
        <f>#REF!+AF10+AF18+#REF!+AF28+AF37+AF46+AF56+AF66+AF70+AF77</f>
        <v>#REF!</v>
      </c>
      <c r="AG82" s="130" t="e">
        <f>#REF!+AG10+AG18+#REF!+AG28+AG37+AG46+AG56+AG66+AG70+AG77</f>
        <v>#REF!</v>
      </c>
      <c r="AH82" s="130" t="e">
        <f>#REF!+AH10+AH18+#REF!+AH28+AH37+AH46+AH56+AH66+AH70+AH77</f>
        <v>#REF!</v>
      </c>
      <c r="AI82" s="130" t="e">
        <f>#REF!+AI10+AI18+#REF!+AI28+AI37+AI46+AI56+AI66+AI70+AI77</f>
        <v>#REF!</v>
      </c>
      <c r="AJ82" s="138">
        <f>AJ81+AK81+AL81+AM81</f>
        <v>225</v>
      </c>
      <c r="AK82" s="138"/>
      <c r="AL82" s="138"/>
      <c r="AM82" s="138"/>
      <c r="AN82" s="164" t="e">
        <f>#REF!+AN10+AN18+#REF!+AN28+AN37+AN46+AN56+AN66+AN70+AN77</f>
        <v>#REF!</v>
      </c>
      <c r="AO82" s="130" t="e">
        <f>#REF!+AO10+AO18+#REF!+AO28+AO37+AO46+AO56+AO66+AO70+AO77</f>
        <v>#REF!</v>
      </c>
      <c r="AP82" s="130" t="e">
        <f>#REF!+AP10+AP18+#REF!+AP28+AP37+AP46+AP56+AP66+AP70+AP77</f>
        <v>#REF!</v>
      </c>
      <c r="AQ82" s="130" t="e">
        <f>#REF!+AQ10+AQ18+#REF!+AQ28+AQ37+AQ46+AQ56+AQ66+AQ70+AQ77</f>
        <v>#REF!</v>
      </c>
      <c r="AR82" s="138">
        <f>AR81+AS81+AT81+AU81</f>
        <v>243</v>
      </c>
      <c r="AS82" s="138"/>
      <c r="AT82" s="138"/>
      <c r="AU82" s="138"/>
      <c r="AV82" s="164" t="e">
        <f>#REF!+AV10+AV18+#REF!+AV28+AV37+AV46+AV56+AV66+AV70+AV77</f>
        <v>#REF!</v>
      </c>
      <c r="AW82" s="130" t="e">
        <f>#REF!+AW10+AW18+#REF!+AW28+AW37+AW46+AW56+AW66+AW70+AW77</f>
        <v>#REF!</v>
      </c>
      <c r="AX82" s="130" t="e">
        <f>#REF!+AX10+AX18+#REF!+AX28+AX37+AX46+AX56+AX66+AX70+AX77</f>
        <v>#REF!</v>
      </c>
      <c r="AY82" s="130" t="e">
        <f>#REF!+AY10+AY18+#REF!+AY28+AY37+AY46+AY56+AY66+AY70+AY77</f>
        <v>#REF!</v>
      </c>
      <c r="AZ82" s="126">
        <f>AZ81+BA81+BB81+BC81</f>
        <v>162</v>
      </c>
      <c r="BA82" s="127"/>
      <c r="BB82" s="127"/>
      <c r="BC82" s="128"/>
      <c r="BD82" s="160"/>
      <c r="BE82" s="160"/>
      <c r="BF82" s="160"/>
      <c r="BG82" s="160"/>
      <c r="BH82" s="138">
        <f>BH81+BI81+BJ81+BK81</f>
        <v>81</v>
      </c>
      <c r="BI82" s="138"/>
      <c r="BJ82" s="138"/>
      <c r="BK82" s="138"/>
      <c r="BL82" s="164" t="e">
        <f>#REF!+BL10+BL18+#REF!+BL28+BL37+BL46+BL56+BL66+BL70+BL77</f>
        <v>#REF!</v>
      </c>
      <c r="BM82" s="130" t="e">
        <f>#REF!+BM10+BM18+#REF!+BM28+BM37+BM46+BM56+BM66+BM70+BM77</f>
        <v>#REF!</v>
      </c>
      <c r="BN82" s="130" t="e">
        <f>#REF!+BN10+BN18+#REF!+BN28+BN37+BN46+BN56+BN66+BN70+BN77</f>
        <v>#REF!</v>
      </c>
      <c r="BO82" s="130" t="e">
        <f>#REF!+BO10+BO18+#REF!+BO28+BO37+BO46+BO56+BO66+BO70+BO77</f>
        <v>#REF!</v>
      </c>
      <c r="BP82" s="126">
        <f>BP81+BQ81+BR81+BS81</f>
        <v>45</v>
      </c>
      <c r="BQ82" s="127"/>
      <c r="BR82" s="127"/>
      <c r="BS82" s="128"/>
      <c r="BT82" s="160"/>
      <c r="BU82" s="160"/>
      <c r="BV82" s="160"/>
      <c r="BW82" s="160"/>
    </row>
    <row r="83" spans="1:75" ht="39.75" customHeight="1">
      <c r="A83" s="152" t="s">
        <v>101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5"/>
      <c r="L83" s="126" t="s">
        <v>98</v>
      </c>
      <c r="M83" s="127"/>
      <c r="N83" s="127"/>
      <c r="O83" s="128"/>
      <c r="P83" s="165" t="e">
        <f>#REF!+P11+P19+P24+P29+P38+P47+P57+P67+P71+P78</f>
        <v>#REF!</v>
      </c>
      <c r="Q83" s="131" t="e">
        <f>#REF!+Q11+Q19+Q24+Q29+Q38+Q47+Q57+Q67+Q71+Q78</f>
        <v>#REF!</v>
      </c>
      <c r="R83" s="131" t="e">
        <f>#REF!+R11+R19+R24+R29+R38+R47+R57+R67+R71+R78</f>
        <v>#REF!</v>
      </c>
      <c r="S83" s="131" t="e">
        <f>#REF!+S11+S19+S24+S29+S38+S47+S57+S67+S71+S78</f>
        <v>#REF!</v>
      </c>
      <c r="T83" s="126" t="s">
        <v>98</v>
      </c>
      <c r="U83" s="127"/>
      <c r="V83" s="127"/>
      <c r="W83" s="128"/>
      <c r="X83" s="165" t="e">
        <f>#REF!+X11+X19+X24+X29+X38+X47+X57+X67+X71+X78</f>
        <v>#REF!</v>
      </c>
      <c r="Y83" s="131" t="e">
        <f>#REF!+Y11+Y19+Y24+Y29+Y38+Y47+Y57+Y67+Y71+Y78</f>
        <v>#REF!</v>
      </c>
      <c r="Z83" s="131" t="e">
        <f>#REF!+Z11+Z19+Z24+Z29+Z38+Z47+Z57+Z67+Z71+Z78</f>
        <v>#REF!</v>
      </c>
      <c r="AA83" s="131" t="e">
        <f>#REF!+AA11+AA19+AA24+AA29+AA38+AA47+AA57+AA67+AA71+AA78</f>
        <v>#REF!</v>
      </c>
      <c r="AB83" s="126" t="s">
        <v>98</v>
      </c>
      <c r="AC83" s="127"/>
      <c r="AD83" s="127"/>
      <c r="AE83" s="128"/>
      <c r="AF83" s="165" t="e">
        <f>#REF!+AF11+AF19+AF24+AF29+AF38+AF47+AF57+AF67+AF71+AF78</f>
        <v>#REF!</v>
      </c>
      <c r="AG83" s="131" t="e">
        <f>#REF!+AG11+AG19+AG24+AG29+AG38+AG47+AG57+AG67+AG71+AG78</f>
        <v>#REF!</v>
      </c>
      <c r="AH83" s="131" t="e">
        <f>#REF!+AH11+AH19+AH24+AH29+AH38+AH47+AH57+AH67+AH71+AH78</f>
        <v>#REF!</v>
      </c>
      <c r="AI83" s="131" t="e">
        <f>#REF!+AI11+AI19+AI24+AI29+AI38+AI47+AI57+AI67+AI71+AI78</f>
        <v>#REF!</v>
      </c>
      <c r="AJ83" s="126" t="s">
        <v>98</v>
      </c>
      <c r="AK83" s="127"/>
      <c r="AL83" s="127"/>
      <c r="AM83" s="128"/>
      <c r="AN83" s="165" t="e">
        <f>#REF!+AN11+AN19+AN24+AN29+AN38+AN47+AN57+AN67+AN71+AN78</f>
        <v>#REF!</v>
      </c>
      <c r="AO83" s="131" t="e">
        <f>#REF!+AO11+AO19+AO24+AO29+AO38+AO47+AO57+AO67+AO71+AO78</f>
        <v>#REF!</v>
      </c>
      <c r="AP83" s="131" t="e">
        <f>#REF!+AP11+AP19+AP24+AP29+AP38+AP47+AP57+AP67+AP71+AP78</f>
        <v>#REF!</v>
      </c>
      <c r="AQ83" s="131" t="e">
        <f>#REF!+AQ11+AQ19+AQ24+AQ29+AQ38+AQ47+AQ57+AQ67+AQ71+AQ78</f>
        <v>#REF!</v>
      </c>
      <c r="AR83" s="126" t="s">
        <v>98</v>
      </c>
      <c r="AS83" s="127"/>
      <c r="AT83" s="127"/>
      <c r="AU83" s="128"/>
      <c r="AV83" s="165" t="e">
        <f>#REF!+AV11+AV19+AV24+AV29+AV38+AV47+AV57+AV67+AV71+AV78</f>
        <v>#REF!</v>
      </c>
      <c r="AW83" s="131" t="e">
        <f>#REF!+AW11+AW19+AW24+AW29+AW38+AW47+AW57+AW67+AW71+AW78</f>
        <v>#REF!</v>
      </c>
      <c r="AX83" s="131" t="e">
        <f>#REF!+AX11+AX19+AX24+AX29+AX38+AX47+AX57+AX67+AX71+AX78</f>
        <v>#REF!</v>
      </c>
      <c r="AY83" s="131" t="e">
        <f>#REF!+AY11+AY19+AY24+AY29+AY38+AY47+AY57+AY67+AY71+AY78</f>
        <v>#REF!</v>
      </c>
      <c r="AZ83" s="126" t="s">
        <v>98</v>
      </c>
      <c r="BA83" s="127"/>
      <c r="BB83" s="127"/>
      <c r="BC83" s="128"/>
      <c r="BD83" s="161"/>
      <c r="BE83" s="161"/>
      <c r="BF83" s="161"/>
      <c r="BG83" s="161"/>
      <c r="BH83" s="126" t="s">
        <v>98</v>
      </c>
      <c r="BI83" s="127"/>
      <c r="BJ83" s="127"/>
      <c r="BK83" s="128"/>
      <c r="BL83" s="165" t="e">
        <f>#REF!+BL11+BL19+BL24+BL29+BL38+BL47+BL57+BL67+BL71+BL78</f>
        <v>#REF!</v>
      </c>
      <c r="BM83" s="131" t="e">
        <f>#REF!+BM11+BM19+BM24+BM29+BM38+BM47+BM57+BM67+BM71+BM78</f>
        <v>#REF!</v>
      </c>
      <c r="BN83" s="131" t="e">
        <f>#REF!+BN11+BN19+BN24+BN29+BN38+BN47+BN57+BN67+BN71+BN78</f>
        <v>#REF!</v>
      </c>
      <c r="BO83" s="131" t="e">
        <f>#REF!+BO11+BO19+BO24+BO29+BO38+BO47+BO57+BO67+BO71+BO78</f>
        <v>#REF!</v>
      </c>
      <c r="BP83" s="126" t="s">
        <v>98</v>
      </c>
      <c r="BQ83" s="127"/>
      <c r="BR83" s="127"/>
      <c r="BS83" s="128"/>
      <c r="BT83" s="161"/>
      <c r="BU83" s="161"/>
      <c r="BV83" s="161"/>
      <c r="BW83" s="161"/>
    </row>
    <row r="84" spans="1:75" ht="39.75" customHeight="1">
      <c r="A84" s="147" t="s">
        <v>13</v>
      </c>
      <c r="B84" s="151"/>
      <c r="C84" s="94"/>
      <c r="D84" s="95"/>
      <c r="E84" s="95"/>
      <c r="F84" s="95"/>
      <c r="G84" s="3"/>
      <c r="H84" s="68"/>
      <c r="I84" s="68"/>
      <c r="J84" s="68"/>
      <c r="K84" s="68"/>
      <c r="L84" s="23">
        <v>4</v>
      </c>
      <c r="M84" s="24"/>
      <c r="N84" s="24"/>
      <c r="O84" s="24"/>
      <c r="P84" s="24"/>
      <c r="Q84" s="24"/>
      <c r="R84" s="24"/>
      <c r="S84" s="24"/>
      <c r="T84" s="67">
        <v>4</v>
      </c>
      <c r="U84" s="3"/>
      <c r="V84" s="3"/>
      <c r="W84" s="3"/>
      <c r="X84" s="3"/>
      <c r="Y84" s="3"/>
      <c r="Z84" s="3"/>
      <c r="AA84" s="3"/>
      <c r="AB84" s="23">
        <v>2</v>
      </c>
      <c r="AC84" s="24"/>
      <c r="AD84" s="24"/>
      <c r="AE84" s="24"/>
      <c r="AF84" s="24"/>
      <c r="AG84" s="24"/>
      <c r="AH84" s="24"/>
      <c r="AI84" s="24"/>
      <c r="AJ84" s="67">
        <v>5</v>
      </c>
      <c r="AK84" s="3"/>
      <c r="AL84" s="3"/>
      <c r="AM84" s="3"/>
      <c r="AN84" s="3"/>
      <c r="AO84" s="3"/>
      <c r="AP84" s="3"/>
      <c r="AQ84" s="3"/>
      <c r="AR84" s="23">
        <v>4</v>
      </c>
      <c r="AS84" s="24"/>
      <c r="AT84" s="24"/>
      <c r="AU84" s="24"/>
      <c r="AV84" s="24"/>
      <c r="AW84" s="24"/>
      <c r="AX84" s="24"/>
      <c r="AY84" s="24"/>
      <c r="AZ84" s="67">
        <v>2</v>
      </c>
      <c r="BA84" s="3"/>
      <c r="BB84" s="3"/>
      <c r="BC84" s="3"/>
      <c r="BD84" s="68"/>
      <c r="BE84" s="3"/>
      <c r="BF84" s="3"/>
      <c r="BG84" s="3"/>
      <c r="BH84" s="23">
        <v>0</v>
      </c>
      <c r="BI84" s="24"/>
      <c r="BJ84" s="24"/>
      <c r="BK84" s="24"/>
      <c r="BL84" s="25"/>
      <c r="BM84" s="24"/>
      <c r="BN84" s="24"/>
      <c r="BO84" s="24"/>
      <c r="BP84" s="67">
        <v>0</v>
      </c>
      <c r="BQ84" s="3"/>
      <c r="BR84" s="3"/>
      <c r="BS84" s="3"/>
      <c r="BT84" s="68"/>
      <c r="BU84" s="3"/>
      <c r="BV84" s="3"/>
      <c r="BW84" s="3"/>
    </row>
    <row r="85" spans="1:67" ht="4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14"/>
      <c r="L85" s="1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ht="32.25" customHeight="1">
      <c r="A86" s="6"/>
      <c r="B86" s="26"/>
      <c r="C86" s="6"/>
      <c r="D86" s="6"/>
      <c r="E86" s="6"/>
      <c r="F86" s="6"/>
      <c r="G86" s="6"/>
      <c r="H86" s="6"/>
      <c r="I86" s="6"/>
      <c r="J86" s="6"/>
      <c r="K86" s="14"/>
      <c r="L86" s="1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ht="3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14"/>
      <c r="L87" s="1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14"/>
      <c r="L88" s="1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14"/>
      <c r="L89" s="1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14"/>
      <c r="L90" s="1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14"/>
      <c r="L91" s="1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14"/>
      <c r="L92" s="1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14"/>
      <c r="L93" s="1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14"/>
      <c r="L94" s="1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14"/>
      <c r="L95" s="1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14"/>
      <c r="L96" s="1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  <c r="L97" s="1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  <c r="L98" s="1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  <c r="L99" s="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  <c r="L100" s="1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  <c r="L101" s="1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  <c r="L102" s="1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  <c r="L103" s="1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  <c r="L104" s="1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4"/>
      <c r="L105" s="14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1:12" s="6" customFormat="1" ht="15">
      <c r="K106" s="14"/>
      <c r="L106" s="14"/>
    </row>
    <row r="107" spans="11:12" s="6" customFormat="1" ht="15">
      <c r="K107" s="14"/>
      <c r="L107" s="14"/>
    </row>
    <row r="108" spans="11:12" s="6" customFormat="1" ht="15">
      <c r="K108" s="14"/>
      <c r="L108" s="14"/>
    </row>
    <row r="109" spans="11:12" s="6" customFormat="1" ht="15">
      <c r="K109" s="14"/>
      <c r="L109" s="14"/>
    </row>
    <row r="110" spans="11:12" s="6" customFormat="1" ht="15">
      <c r="K110" s="14"/>
      <c r="L110" s="14"/>
    </row>
    <row r="111" spans="11:12" s="6" customFormat="1" ht="15">
      <c r="K111" s="14"/>
      <c r="L111" s="14"/>
    </row>
    <row r="112" spans="11:12" s="6" customFormat="1" ht="15">
      <c r="K112" s="14"/>
      <c r="L112" s="14"/>
    </row>
    <row r="113" spans="11:12" s="6" customFormat="1" ht="15">
      <c r="K113" s="14"/>
      <c r="L113" s="14"/>
    </row>
    <row r="114" spans="11:12" s="6" customFormat="1" ht="15">
      <c r="K114" s="14"/>
      <c r="L114" s="14"/>
    </row>
    <row r="115" spans="11:12" s="6" customFormat="1" ht="15">
      <c r="K115" s="14"/>
      <c r="L115" s="14"/>
    </row>
    <row r="116" spans="11:12" s="6" customFormat="1" ht="15">
      <c r="K116" s="14"/>
      <c r="L116" s="14"/>
    </row>
    <row r="117" spans="11:12" s="6" customFormat="1" ht="15">
      <c r="K117" s="14"/>
      <c r="L117" s="14"/>
    </row>
    <row r="118" spans="11:12" s="6" customFormat="1" ht="15">
      <c r="K118" s="14"/>
      <c r="L118" s="14"/>
    </row>
    <row r="119" spans="11:12" s="6" customFormat="1" ht="15">
      <c r="K119" s="14"/>
      <c r="L119" s="14"/>
    </row>
    <row r="120" spans="11:12" s="6" customFormat="1" ht="15">
      <c r="K120" s="14"/>
      <c r="L120" s="14"/>
    </row>
    <row r="121" spans="11:12" s="6" customFormat="1" ht="15">
      <c r="K121" s="14"/>
      <c r="L121" s="14"/>
    </row>
    <row r="122" spans="11:12" s="6" customFormat="1" ht="15">
      <c r="K122" s="14"/>
      <c r="L122" s="14"/>
    </row>
    <row r="123" spans="11:12" s="6" customFormat="1" ht="15">
      <c r="K123" s="14"/>
      <c r="L123" s="14"/>
    </row>
    <row r="124" spans="11:12" s="6" customFormat="1" ht="15">
      <c r="K124" s="14"/>
      <c r="L124" s="14"/>
    </row>
    <row r="125" spans="11:12" s="6" customFormat="1" ht="15">
      <c r="K125" s="14"/>
      <c r="L125" s="14"/>
    </row>
    <row r="126" spans="11:12" s="6" customFormat="1" ht="15">
      <c r="K126" s="14"/>
      <c r="L126" s="14"/>
    </row>
    <row r="127" spans="11:12" s="6" customFormat="1" ht="15">
      <c r="K127" s="14"/>
      <c r="L127" s="14"/>
    </row>
    <row r="128" spans="11:12" s="6" customFormat="1" ht="15">
      <c r="K128" s="14"/>
      <c r="L128" s="14"/>
    </row>
    <row r="129" spans="11:12" s="6" customFormat="1" ht="15">
      <c r="K129" s="14"/>
      <c r="L129" s="14"/>
    </row>
    <row r="130" spans="11:12" s="6" customFormat="1" ht="15">
      <c r="K130" s="14"/>
      <c r="L130" s="14"/>
    </row>
    <row r="131" spans="11:12" s="6" customFormat="1" ht="15">
      <c r="K131" s="14"/>
      <c r="L131" s="14"/>
    </row>
    <row r="132" spans="11:12" s="6" customFormat="1" ht="15">
      <c r="K132" s="14"/>
      <c r="L132" s="14"/>
    </row>
    <row r="133" spans="11:12" s="6" customFormat="1" ht="15">
      <c r="K133" s="14"/>
      <c r="L133" s="14"/>
    </row>
    <row r="134" spans="11:12" s="6" customFormat="1" ht="15">
      <c r="K134" s="14"/>
      <c r="L134" s="14"/>
    </row>
    <row r="135" spans="11:12" s="6" customFormat="1" ht="15">
      <c r="K135" s="14"/>
      <c r="L135" s="14"/>
    </row>
    <row r="136" spans="11:12" s="6" customFormat="1" ht="15">
      <c r="K136" s="14"/>
      <c r="L136" s="14"/>
    </row>
    <row r="137" spans="11:12" s="6" customFormat="1" ht="15">
      <c r="K137" s="14"/>
      <c r="L137" s="14"/>
    </row>
    <row r="138" spans="11:12" s="6" customFormat="1" ht="15">
      <c r="K138" s="14"/>
      <c r="L138" s="14"/>
    </row>
    <row r="139" spans="11:12" s="6" customFormat="1" ht="15">
      <c r="K139" s="14"/>
      <c r="L139" s="14"/>
    </row>
    <row r="140" spans="11:12" s="6" customFormat="1" ht="15">
      <c r="K140" s="14"/>
      <c r="L140" s="14"/>
    </row>
    <row r="141" spans="11:12" s="6" customFormat="1" ht="15">
      <c r="K141" s="14"/>
      <c r="L141" s="14"/>
    </row>
    <row r="142" spans="11:12" s="6" customFormat="1" ht="15">
      <c r="K142" s="14"/>
      <c r="L142" s="14"/>
    </row>
    <row r="143" spans="11:12" s="6" customFormat="1" ht="15">
      <c r="K143" s="14"/>
      <c r="L143" s="14"/>
    </row>
    <row r="144" spans="11:12" s="6" customFormat="1" ht="15">
      <c r="K144" s="14"/>
      <c r="L144" s="14"/>
    </row>
    <row r="145" spans="11:12" s="6" customFormat="1" ht="15">
      <c r="K145" s="14"/>
      <c r="L145" s="14"/>
    </row>
    <row r="146" spans="11:12" s="6" customFormat="1" ht="15">
      <c r="K146" s="14"/>
      <c r="L146" s="14"/>
    </row>
    <row r="147" spans="11:12" s="6" customFormat="1" ht="15">
      <c r="K147" s="14"/>
      <c r="L147" s="14"/>
    </row>
    <row r="148" spans="11:12" s="6" customFormat="1" ht="15">
      <c r="K148" s="14"/>
      <c r="L148" s="14"/>
    </row>
    <row r="149" spans="11:12" s="6" customFormat="1" ht="15">
      <c r="K149" s="14"/>
      <c r="L149" s="14"/>
    </row>
    <row r="150" spans="11:12" s="6" customFormat="1" ht="15">
      <c r="K150" s="14"/>
      <c r="L150" s="14"/>
    </row>
    <row r="151" spans="11:12" s="6" customFormat="1" ht="15">
      <c r="K151" s="14"/>
      <c r="L151" s="14"/>
    </row>
    <row r="152" spans="11:12" s="6" customFormat="1" ht="15">
      <c r="K152" s="14"/>
      <c r="L152" s="14"/>
    </row>
    <row r="153" spans="11:12" s="6" customFormat="1" ht="15">
      <c r="K153" s="14"/>
      <c r="L153" s="14"/>
    </row>
    <row r="154" spans="11:12" s="6" customFormat="1" ht="15">
      <c r="K154" s="14"/>
      <c r="L154" s="14"/>
    </row>
    <row r="155" spans="11:12" s="6" customFormat="1" ht="15">
      <c r="K155" s="14"/>
      <c r="L155" s="14"/>
    </row>
    <row r="156" spans="11:12" s="6" customFormat="1" ht="15">
      <c r="K156" s="14"/>
      <c r="L156" s="14"/>
    </row>
    <row r="157" spans="11:12" s="6" customFormat="1" ht="15">
      <c r="K157" s="14"/>
      <c r="L157" s="14"/>
    </row>
    <row r="158" spans="11:12" s="6" customFormat="1" ht="15">
      <c r="K158" s="14"/>
      <c r="L158" s="14"/>
    </row>
    <row r="159" spans="11:12" s="6" customFormat="1" ht="15">
      <c r="K159" s="14"/>
      <c r="L159" s="14"/>
    </row>
    <row r="160" spans="11:12" s="6" customFormat="1" ht="15">
      <c r="K160" s="14"/>
      <c r="L160" s="14"/>
    </row>
    <row r="161" spans="11:12" s="6" customFormat="1" ht="15">
      <c r="K161" s="14"/>
      <c r="L161" s="14"/>
    </row>
    <row r="162" spans="11:12" s="6" customFormat="1" ht="15">
      <c r="K162" s="14"/>
      <c r="L162" s="14"/>
    </row>
    <row r="163" spans="11:12" s="6" customFormat="1" ht="15">
      <c r="K163" s="14"/>
      <c r="L163" s="14"/>
    </row>
    <row r="164" spans="11:12" s="6" customFormat="1" ht="15">
      <c r="K164" s="14"/>
      <c r="L164" s="14"/>
    </row>
    <row r="165" spans="11:12" s="6" customFormat="1" ht="15">
      <c r="K165" s="14"/>
      <c r="L165" s="14"/>
    </row>
    <row r="166" spans="11:12" s="6" customFormat="1" ht="15">
      <c r="K166" s="14"/>
      <c r="L166" s="14"/>
    </row>
    <row r="167" spans="11:12" s="6" customFormat="1" ht="15">
      <c r="K167" s="14"/>
      <c r="L167" s="14"/>
    </row>
    <row r="168" spans="11:12" s="6" customFormat="1" ht="15">
      <c r="K168" s="14"/>
      <c r="L168" s="14"/>
    </row>
    <row r="169" spans="11:12" s="6" customFormat="1" ht="15">
      <c r="K169" s="14"/>
      <c r="L169" s="14"/>
    </row>
    <row r="170" spans="11:12" s="6" customFormat="1" ht="15">
      <c r="K170" s="14"/>
      <c r="L170" s="14"/>
    </row>
    <row r="171" spans="11:12" s="6" customFormat="1" ht="15">
      <c r="K171" s="14"/>
      <c r="L171" s="14"/>
    </row>
    <row r="172" spans="11:12" s="6" customFormat="1" ht="15">
      <c r="K172" s="14"/>
      <c r="L172" s="14"/>
    </row>
    <row r="173" spans="11:12" s="6" customFormat="1" ht="15">
      <c r="K173" s="14"/>
      <c r="L173" s="14"/>
    </row>
    <row r="174" spans="11:12" s="6" customFormat="1" ht="15">
      <c r="K174" s="14"/>
      <c r="L174" s="14"/>
    </row>
    <row r="175" spans="11:12" s="6" customFormat="1" ht="15">
      <c r="K175" s="14"/>
      <c r="L175" s="14"/>
    </row>
    <row r="176" spans="11:12" s="6" customFormat="1" ht="15">
      <c r="K176" s="14"/>
      <c r="L176" s="14"/>
    </row>
    <row r="177" spans="11:12" s="6" customFormat="1" ht="15">
      <c r="K177" s="14"/>
      <c r="L177" s="14"/>
    </row>
    <row r="178" spans="11:12" s="6" customFormat="1" ht="15">
      <c r="K178" s="14"/>
      <c r="L178" s="14"/>
    </row>
    <row r="179" spans="11:12" s="6" customFormat="1" ht="15">
      <c r="K179" s="14"/>
      <c r="L179" s="14"/>
    </row>
    <row r="180" spans="11:12" s="6" customFormat="1" ht="15">
      <c r="K180" s="14"/>
      <c r="L180" s="14"/>
    </row>
    <row r="181" spans="11:12" s="6" customFormat="1" ht="15">
      <c r="K181" s="14"/>
      <c r="L181" s="14"/>
    </row>
    <row r="182" spans="11:12" s="6" customFormat="1" ht="15">
      <c r="K182" s="14"/>
      <c r="L182" s="14"/>
    </row>
    <row r="183" spans="11:12" s="6" customFormat="1" ht="15">
      <c r="K183" s="14"/>
      <c r="L183" s="14"/>
    </row>
    <row r="184" spans="11:12" s="6" customFormat="1" ht="15">
      <c r="K184" s="14"/>
      <c r="L184" s="14"/>
    </row>
    <row r="185" spans="11:12" s="6" customFormat="1" ht="15">
      <c r="K185" s="14"/>
      <c r="L185" s="14"/>
    </row>
    <row r="186" spans="11:12" s="6" customFormat="1" ht="15">
      <c r="K186" s="14"/>
      <c r="L186" s="14"/>
    </row>
    <row r="187" spans="11:12" s="6" customFormat="1" ht="15">
      <c r="K187" s="14"/>
      <c r="L187" s="14"/>
    </row>
    <row r="188" spans="11:12" s="6" customFormat="1" ht="15">
      <c r="K188" s="14"/>
      <c r="L188" s="14"/>
    </row>
    <row r="189" spans="11:12" s="6" customFormat="1" ht="15">
      <c r="K189" s="14"/>
      <c r="L189" s="14"/>
    </row>
    <row r="190" spans="11:12" s="6" customFormat="1" ht="15">
      <c r="K190" s="14"/>
      <c r="L190" s="14"/>
    </row>
    <row r="191" spans="11:12" s="6" customFormat="1" ht="15">
      <c r="K191" s="14"/>
      <c r="L191" s="14"/>
    </row>
    <row r="192" spans="11:12" s="6" customFormat="1" ht="15">
      <c r="K192" s="14"/>
      <c r="L192" s="14"/>
    </row>
    <row r="193" spans="11:12" s="6" customFormat="1" ht="15">
      <c r="K193" s="14"/>
      <c r="L193" s="14"/>
    </row>
    <row r="194" spans="11:12" s="6" customFormat="1" ht="15">
      <c r="K194" s="14"/>
      <c r="L194" s="14"/>
    </row>
    <row r="195" spans="11:12" s="6" customFormat="1" ht="15">
      <c r="K195" s="14"/>
      <c r="L195" s="14"/>
    </row>
    <row r="196" spans="11:12" s="6" customFormat="1" ht="15">
      <c r="K196" s="14"/>
      <c r="L196" s="14"/>
    </row>
    <row r="197" spans="11:12" s="6" customFormat="1" ht="15">
      <c r="K197" s="14"/>
      <c r="L197" s="14"/>
    </row>
    <row r="198" spans="11:12" s="6" customFormat="1" ht="15">
      <c r="K198" s="14"/>
      <c r="L198" s="14"/>
    </row>
    <row r="199" spans="11:12" s="6" customFormat="1" ht="15">
      <c r="K199" s="14"/>
      <c r="L199" s="14"/>
    </row>
    <row r="200" spans="11:12" s="6" customFormat="1" ht="15">
      <c r="K200" s="14"/>
      <c r="L200" s="14"/>
    </row>
    <row r="201" spans="11:12" s="6" customFormat="1" ht="15">
      <c r="K201" s="14"/>
      <c r="L201" s="14"/>
    </row>
    <row r="202" spans="11:12" s="6" customFormat="1" ht="15">
      <c r="K202" s="14"/>
      <c r="L202" s="14"/>
    </row>
    <row r="203" spans="11:12" s="6" customFormat="1" ht="15">
      <c r="K203" s="14"/>
      <c r="L203" s="14"/>
    </row>
    <row r="204" spans="11:12" s="6" customFormat="1" ht="15">
      <c r="K204" s="14"/>
      <c r="L204" s="14"/>
    </row>
    <row r="205" spans="11:12" s="6" customFormat="1" ht="15">
      <c r="K205" s="14"/>
      <c r="L205" s="14"/>
    </row>
    <row r="206" spans="11:12" s="6" customFormat="1" ht="15">
      <c r="K206" s="14"/>
      <c r="L206" s="14"/>
    </row>
    <row r="207" spans="11:12" s="6" customFormat="1" ht="15">
      <c r="K207" s="14"/>
      <c r="L207" s="14"/>
    </row>
    <row r="208" spans="11:12" s="6" customFormat="1" ht="15">
      <c r="K208" s="14"/>
      <c r="L208" s="14"/>
    </row>
    <row r="209" spans="11:12" s="6" customFormat="1" ht="15">
      <c r="K209" s="14"/>
      <c r="L209" s="14"/>
    </row>
    <row r="210" spans="11:12" s="6" customFormat="1" ht="15">
      <c r="K210" s="14"/>
      <c r="L210" s="14"/>
    </row>
    <row r="211" spans="11:12" s="6" customFormat="1" ht="15">
      <c r="K211" s="14"/>
      <c r="L211" s="14"/>
    </row>
    <row r="212" spans="11:12" s="6" customFormat="1" ht="15">
      <c r="K212" s="14"/>
      <c r="L212" s="14"/>
    </row>
    <row r="213" spans="11:12" s="6" customFormat="1" ht="15">
      <c r="K213" s="14"/>
      <c r="L213" s="14"/>
    </row>
    <row r="214" spans="11:12" s="6" customFormat="1" ht="15">
      <c r="K214" s="14"/>
      <c r="L214" s="14"/>
    </row>
    <row r="215" spans="11:12" s="6" customFormat="1" ht="15">
      <c r="K215" s="14"/>
      <c r="L215" s="14"/>
    </row>
    <row r="216" spans="11:12" s="6" customFormat="1" ht="15">
      <c r="K216" s="14"/>
      <c r="L216" s="14"/>
    </row>
    <row r="217" spans="11:12" s="6" customFormat="1" ht="15">
      <c r="K217" s="14"/>
      <c r="L217" s="14"/>
    </row>
    <row r="218" spans="11:12" s="6" customFormat="1" ht="15">
      <c r="K218" s="14"/>
      <c r="L218" s="14"/>
    </row>
    <row r="219" spans="11:12" s="6" customFormat="1" ht="15">
      <c r="K219" s="14"/>
      <c r="L219" s="14"/>
    </row>
    <row r="220" spans="11:12" s="6" customFormat="1" ht="15">
      <c r="K220" s="14"/>
      <c r="L220" s="14"/>
    </row>
    <row r="221" spans="11:12" s="6" customFormat="1" ht="15">
      <c r="K221" s="14"/>
      <c r="L221" s="14"/>
    </row>
    <row r="222" spans="11:12" s="6" customFormat="1" ht="15">
      <c r="K222" s="14"/>
      <c r="L222" s="14"/>
    </row>
    <row r="223" spans="11:12" s="6" customFormat="1" ht="15">
      <c r="K223" s="14"/>
      <c r="L223" s="14"/>
    </row>
    <row r="224" spans="11:12" s="6" customFormat="1" ht="15">
      <c r="K224" s="14"/>
      <c r="L224" s="14"/>
    </row>
    <row r="225" spans="11:12" s="6" customFormat="1" ht="15">
      <c r="K225" s="14"/>
      <c r="L225" s="14"/>
    </row>
    <row r="226" spans="11:12" s="6" customFormat="1" ht="15">
      <c r="K226" s="14"/>
      <c r="L226" s="14"/>
    </row>
    <row r="227" spans="11:12" s="6" customFormat="1" ht="15">
      <c r="K227" s="14"/>
      <c r="L227" s="14"/>
    </row>
    <row r="228" spans="11:12" s="6" customFormat="1" ht="15">
      <c r="K228" s="14"/>
      <c r="L228" s="14"/>
    </row>
    <row r="229" spans="11:12" s="6" customFormat="1" ht="15">
      <c r="K229" s="14"/>
      <c r="L229" s="14"/>
    </row>
    <row r="230" spans="11:12" s="6" customFormat="1" ht="15">
      <c r="K230" s="14"/>
      <c r="L230" s="14"/>
    </row>
    <row r="231" spans="11:12" s="6" customFormat="1" ht="15">
      <c r="K231" s="14"/>
      <c r="L231" s="14"/>
    </row>
    <row r="232" spans="11:12" s="6" customFormat="1" ht="15">
      <c r="K232" s="14"/>
      <c r="L232" s="14"/>
    </row>
    <row r="233" spans="11:12" s="6" customFormat="1" ht="15">
      <c r="K233" s="14"/>
      <c r="L233" s="14"/>
    </row>
    <row r="234" spans="11:12" s="6" customFormat="1" ht="15">
      <c r="K234" s="14"/>
      <c r="L234" s="14"/>
    </row>
    <row r="235" spans="11:12" s="6" customFormat="1" ht="15">
      <c r="K235" s="14"/>
      <c r="L235" s="14"/>
    </row>
    <row r="236" spans="11:12" s="6" customFormat="1" ht="15">
      <c r="K236" s="14"/>
      <c r="L236" s="14"/>
    </row>
    <row r="237" spans="11:12" s="6" customFormat="1" ht="15">
      <c r="K237" s="14"/>
      <c r="L237" s="14"/>
    </row>
    <row r="238" spans="11:12" s="6" customFormat="1" ht="15">
      <c r="K238" s="14"/>
      <c r="L238" s="14"/>
    </row>
    <row r="239" spans="11:12" s="6" customFormat="1" ht="15">
      <c r="K239" s="14"/>
      <c r="L239" s="14"/>
    </row>
    <row r="240" spans="11:12" s="6" customFormat="1" ht="15">
      <c r="K240" s="14"/>
      <c r="L240" s="14"/>
    </row>
    <row r="241" spans="11:12" s="6" customFormat="1" ht="15">
      <c r="K241" s="14"/>
      <c r="L241" s="14"/>
    </row>
    <row r="242" spans="11:12" s="6" customFormat="1" ht="15">
      <c r="K242" s="14"/>
      <c r="L242" s="14"/>
    </row>
    <row r="243" spans="11:12" s="6" customFormat="1" ht="15">
      <c r="K243" s="14"/>
      <c r="L243" s="14"/>
    </row>
    <row r="244" spans="11:12" s="6" customFormat="1" ht="15">
      <c r="K244" s="14"/>
      <c r="L244" s="14"/>
    </row>
    <row r="245" spans="11:12" s="6" customFormat="1" ht="15">
      <c r="K245" s="14"/>
      <c r="L245" s="14"/>
    </row>
    <row r="246" spans="11:12" s="6" customFormat="1" ht="15">
      <c r="K246" s="14"/>
      <c r="L246" s="14"/>
    </row>
    <row r="247" spans="11:12" s="6" customFormat="1" ht="15">
      <c r="K247" s="14"/>
      <c r="L247" s="14"/>
    </row>
    <row r="248" spans="11:12" s="6" customFormat="1" ht="15">
      <c r="K248" s="14"/>
      <c r="L248" s="14"/>
    </row>
    <row r="249" spans="11:12" s="6" customFormat="1" ht="15">
      <c r="K249" s="14"/>
      <c r="L249" s="14"/>
    </row>
    <row r="250" spans="11:12" s="6" customFormat="1" ht="15">
      <c r="K250" s="14"/>
      <c r="L250" s="14"/>
    </row>
    <row r="251" spans="11:12" s="6" customFormat="1" ht="15">
      <c r="K251" s="14"/>
      <c r="L251" s="14"/>
    </row>
    <row r="252" spans="11:12" s="6" customFormat="1" ht="15">
      <c r="K252" s="14"/>
      <c r="L252" s="14"/>
    </row>
    <row r="253" spans="11:12" s="6" customFormat="1" ht="15">
      <c r="K253" s="14"/>
      <c r="L253" s="14"/>
    </row>
    <row r="254" spans="11:12" s="6" customFormat="1" ht="15">
      <c r="K254" s="14"/>
      <c r="L254" s="14"/>
    </row>
    <row r="255" spans="11:12" s="6" customFormat="1" ht="15">
      <c r="K255" s="14"/>
      <c r="L255" s="14"/>
    </row>
    <row r="256" spans="11:12" s="6" customFormat="1" ht="15">
      <c r="K256" s="14"/>
      <c r="L256" s="14"/>
    </row>
    <row r="257" spans="11:12" s="6" customFormat="1" ht="15">
      <c r="K257" s="14"/>
      <c r="L257" s="14"/>
    </row>
    <row r="258" spans="11:12" s="6" customFormat="1" ht="15">
      <c r="K258" s="14"/>
      <c r="L258" s="14"/>
    </row>
    <row r="259" spans="11:12" s="6" customFormat="1" ht="15">
      <c r="K259" s="14"/>
      <c r="L259" s="14"/>
    </row>
    <row r="260" spans="11:12" s="6" customFormat="1" ht="15">
      <c r="K260" s="14"/>
      <c r="L260" s="14"/>
    </row>
    <row r="261" spans="11:12" s="6" customFormat="1" ht="15">
      <c r="K261" s="14"/>
      <c r="L261" s="14"/>
    </row>
    <row r="262" spans="11:12" s="6" customFormat="1" ht="15">
      <c r="K262" s="14"/>
      <c r="L262" s="14"/>
    </row>
    <row r="263" spans="11:12" s="6" customFormat="1" ht="15">
      <c r="K263" s="14"/>
      <c r="L263" s="14"/>
    </row>
    <row r="264" spans="11:12" s="6" customFormat="1" ht="15">
      <c r="K264" s="14"/>
      <c r="L264" s="14"/>
    </row>
    <row r="265" spans="11:12" s="6" customFormat="1" ht="15">
      <c r="K265" s="14"/>
      <c r="L265" s="14"/>
    </row>
    <row r="266" spans="11:12" s="6" customFormat="1" ht="15">
      <c r="K266" s="14"/>
      <c r="L266" s="14"/>
    </row>
    <row r="267" spans="11:12" s="6" customFormat="1" ht="15">
      <c r="K267" s="14"/>
      <c r="L267" s="14"/>
    </row>
    <row r="268" spans="11:12" s="6" customFormat="1" ht="15">
      <c r="K268" s="14"/>
      <c r="L268" s="14"/>
    </row>
    <row r="269" spans="11:12" s="6" customFormat="1" ht="15">
      <c r="K269" s="14"/>
      <c r="L269" s="14"/>
    </row>
    <row r="270" spans="11:12" s="6" customFormat="1" ht="15">
      <c r="K270" s="14"/>
      <c r="L270" s="14"/>
    </row>
    <row r="271" spans="11:12" s="6" customFormat="1" ht="15">
      <c r="K271" s="14"/>
      <c r="L271" s="14"/>
    </row>
    <row r="272" spans="11:12" s="6" customFormat="1" ht="15">
      <c r="K272" s="14"/>
      <c r="L272" s="14"/>
    </row>
    <row r="273" spans="11:12" s="6" customFormat="1" ht="15">
      <c r="K273" s="14"/>
      <c r="L273" s="14"/>
    </row>
    <row r="274" spans="11:12" s="6" customFormat="1" ht="15">
      <c r="K274" s="14"/>
      <c r="L274" s="14"/>
    </row>
    <row r="275" spans="11:12" s="6" customFormat="1" ht="15">
      <c r="K275" s="14"/>
      <c r="L275" s="14"/>
    </row>
    <row r="276" spans="11:12" s="6" customFormat="1" ht="15">
      <c r="K276" s="14"/>
      <c r="L276" s="14"/>
    </row>
    <row r="277" spans="11:12" s="6" customFormat="1" ht="15">
      <c r="K277" s="14"/>
      <c r="L277" s="14"/>
    </row>
    <row r="278" spans="11:12" s="6" customFormat="1" ht="15">
      <c r="K278" s="14"/>
      <c r="L278" s="14"/>
    </row>
    <row r="279" spans="11:12" s="6" customFormat="1" ht="15">
      <c r="K279" s="14"/>
      <c r="L279" s="14"/>
    </row>
    <row r="280" spans="11:12" s="6" customFormat="1" ht="15">
      <c r="K280" s="14"/>
      <c r="L280" s="14"/>
    </row>
    <row r="281" spans="11:12" s="6" customFormat="1" ht="15">
      <c r="K281" s="14"/>
      <c r="L281" s="14"/>
    </row>
    <row r="282" spans="11:12" s="6" customFormat="1" ht="15">
      <c r="K282" s="14"/>
      <c r="L282" s="14"/>
    </row>
    <row r="283" spans="11:12" s="6" customFormat="1" ht="15">
      <c r="K283" s="14"/>
      <c r="L283" s="14"/>
    </row>
    <row r="284" spans="11:12" s="6" customFormat="1" ht="15">
      <c r="K284" s="14"/>
      <c r="L284" s="14"/>
    </row>
    <row r="285" spans="11:12" s="6" customFormat="1" ht="15">
      <c r="K285" s="14"/>
      <c r="L285" s="14"/>
    </row>
    <row r="286" spans="11:12" s="6" customFormat="1" ht="15">
      <c r="K286" s="14"/>
      <c r="L286" s="14"/>
    </row>
    <row r="287" spans="11:12" s="6" customFormat="1" ht="15">
      <c r="K287" s="14"/>
      <c r="L287" s="14"/>
    </row>
    <row r="288" spans="11:12" s="6" customFormat="1" ht="15">
      <c r="K288" s="14"/>
      <c r="L288" s="14"/>
    </row>
    <row r="289" spans="11:12" s="6" customFormat="1" ht="15">
      <c r="K289" s="14"/>
      <c r="L289" s="14"/>
    </row>
    <row r="290" spans="11:12" s="6" customFormat="1" ht="15">
      <c r="K290" s="14"/>
      <c r="L290" s="14"/>
    </row>
    <row r="291" spans="11:12" s="6" customFormat="1" ht="15">
      <c r="K291" s="14"/>
      <c r="L291" s="14"/>
    </row>
    <row r="292" spans="11:12" s="6" customFormat="1" ht="15">
      <c r="K292" s="14"/>
      <c r="L292" s="14"/>
    </row>
    <row r="293" spans="11:12" s="6" customFormat="1" ht="15">
      <c r="K293" s="14"/>
      <c r="L293" s="14"/>
    </row>
    <row r="294" spans="11:12" s="6" customFormat="1" ht="15">
      <c r="K294" s="14"/>
      <c r="L294" s="14"/>
    </row>
    <row r="295" spans="11:12" s="6" customFormat="1" ht="15">
      <c r="K295" s="14"/>
      <c r="L295" s="14"/>
    </row>
    <row r="296" spans="11:12" s="6" customFormat="1" ht="15">
      <c r="K296" s="14"/>
      <c r="L296" s="14"/>
    </row>
    <row r="297" spans="11:12" s="6" customFormat="1" ht="15">
      <c r="K297" s="14"/>
      <c r="L297" s="14"/>
    </row>
    <row r="298" spans="11:12" s="6" customFormat="1" ht="15">
      <c r="K298" s="14"/>
      <c r="L298" s="14"/>
    </row>
    <row r="299" spans="11:12" s="6" customFormat="1" ht="15">
      <c r="K299" s="14"/>
      <c r="L299" s="14"/>
    </row>
    <row r="300" spans="11:12" s="6" customFormat="1" ht="15">
      <c r="K300" s="14"/>
      <c r="L300" s="14"/>
    </row>
    <row r="301" spans="11:12" s="6" customFormat="1" ht="15">
      <c r="K301" s="14"/>
      <c r="L301" s="14"/>
    </row>
    <row r="302" spans="11:12" s="6" customFormat="1" ht="15">
      <c r="K302" s="14"/>
      <c r="L302" s="14"/>
    </row>
    <row r="303" spans="11:12" s="6" customFormat="1" ht="15">
      <c r="K303" s="14"/>
      <c r="L303" s="14"/>
    </row>
    <row r="304" spans="11:12" s="6" customFormat="1" ht="15">
      <c r="K304" s="14"/>
      <c r="L304" s="14"/>
    </row>
    <row r="305" spans="11:12" s="6" customFormat="1" ht="15">
      <c r="K305" s="14"/>
      <c r="L305" s="14"/>
    </row>
    <row r="306" spans="11:12" s="6" customFormat="1" ht="15">
      <c r="K306" s="14"/>
      <c r="L306" s="14"/>
    </row>
    <row r="307" spans="11:12" s="6" customFormat="1" ht="15">
      <c r="K307" s="14"/>
      <c r="L307" s="14"/>
    </row>
    <row r="308" spans="11:12" s="6" customFormat="1" ht="15">
      <c r="K308" s="14"/>
      <c r="L308" s="14"/>
    </row>
    <row r="309" spans="11:12" s="6" customFormat="1" ht="15">
      <c r="K309" s="14"/>
      <c r="L309" s="14"/>
    </row>
    <row r="310" spans="11:12" s="6" customFormat="1" ht="15">
      <c r="K310" s="14"/>
      <c r="L310" s="14"/>
    </row>
    <row r="311" spans="11:12" s="6" customFormat="1" ht="15">
      <c r="K311" s="14"/>
      <c r="L311" s="14"/>
    </row>
    <row r="312" spans="11:12" s="6" customFormat="1" ht="15">
      <c r="K312" s="14"/>
      <c r="L312" s="14"/>
    </row>
    <row r="313" spans="11:12" s="6" customFormat="1" ht="15">
      <c r="K313" s="14"/>
      <c r="L313" s="14"/>
    </row>
    <row r="314" spans="11:12" s="6" customFormat="1" ht="15">
      <c r="K314" s="14"/>
      <c r="L314" s="14"/>
    </row>
    <row r="315" spans="11:12" s="6" customFormat="1" ht="15">
      <c r="K315" s="14"/>
      <c r="L315" s="14"/>
    </row>
    <row r="316" spans="11:12" s="6" customFormat="1" ht="15">
      <c r="K316" s="14"/>
      <c r="L316" s="14"/>
    </row>
    <row r="317" spans="11:12" s="6" customFormat="1" ht="15">
      <c r="K317" s="14"/>
      <c r="L317" s="14"/>
    </row>
    <row r="318" spans="11:12" s="6" customFormat="1" ht="15">
      <c r="K318" s="14"/>
      <c r="L318" s="14"/>
    </row>
    <row r="319" spans="11:12" s="6" customFormat="1" ht="15">
      <c r="K319" s="14"/>
      <c r="L319" s="14"/>
    </row>
    <row r="320" spans="11:12" s="6" customFormat="1" ht="15">
      <c r="K320" s="14"/>
      <c r="L320" s="14"/>
    </row>
    <row r="321" spans="11:12" s="6" customFormat="1" ht="15">
      <c r="K321" s="14"/>
      <c r="L321" s="14"/>
    </row>
    <row r="322" spans="11:12" s="6" customFormat="1" ht="15">
      <c r="K322" s="14"/>
      <c r="L322" s="14"/>
    </row>
    <row r="323" spans="11:12" s="6" customFormat="1" ht="15">
      <c r="K323" s="14"/>
      <c r="L323" s="14"/>
    </row>
    <row r="324" spans="11:12" s="6" customFormat="1" ht="15">
      <c r="K324" s="14"/>
      <c r="L324" s="14"/>
    </row>
    <row r="325" spans="11:12" s="6" customFormat="1" ht="15">
      <c r="K325" s="14"/>
      <c r="L325" s="14"/>
    </row>
    <row r="326" spans="11:12" s="6" customFormat="1" ht="15">
      <c r="K326" s="14"/>
      <c r="L326" s="14"/>
    </row>
    <row r="327" spans="11:12" s="6" customFormat="1" ht="15">
      <c r="K327" s="14"/>
      <c r="L327" s="14"/>
    </row>
    <row r="328" spans="11:12" s="6" customFormat="1" ht="15">
      <c r="K328" s="14"/>
      <c r="L328" s="14"/>
    </row>
    <row r="329" spans="11:12" s="6" customFormat="1" ht="15">
      <c r="K329" s="14"/>
      <c r="L329" s="14"/>
    </row>
    <row r="330" spans="11:12" s="6" customFormat="1" ht="15">
      <c r="K330" s="14"/>
      <c r="L330" s="14"/>
    </row>
    <row r="331" spans="11:12" s="6" customFormat="1" ht="15">
      <c r="K331" s="14"/>
      <c r="L331" s="14"/>
    </row>
    <row r="332" spans="11:12" s="6" customFormat="1" ht="15">
      <c r="K332" s="14"/>
      <c r="L332" s="14"/>
    </row>
    <row r="333" spans="11:12" s="6" customFormat="1" ht="15">
      <c r="K333" s="14"/>
      <c r="L333" s="14"/>
    </row>
    <row r="334" spans="11:12" s="6" customFormat="1" ht="15">
      <c r="K334" s="14"/>
      <c r="L334" s="14"/>
    </row>
    <row r="335" spans="11:12" s="6" customFormat="1" ht="15">
      <c r="K335" s="14"/>
      <c r="L335" s="14"/>
    </row>
    <row r="336" spans="11:12" s="6" customFormat="1" ht="15">
      <c r="K336" s="14"/>
      <c r="L336" s="14"/>
    </row>
    <row r="337" spans="11:12" s="6" customFormat="1" ht="15">
      <c r="K337" s="14"/>
      <c r="L337" s="14"/>
    </row>
    <row r="338" spans="11:12" s="6" customFormat="1" ht="15">
      <c r="K338" s="14"/>
      <c r="L338" s="14"/>
    </row>
    <row r="339" spans="11:12" s="6" customFormat="1" ht="15">
      <c r="K339" s="14"/>
      <c r="L339" s="14"/>
    </row>
    <row r="340" spans="11:12" s="6" customFormat="1" ht="15">
      <c r="K340" s="14"/>
      <c r="L340" s="14"/>
    </row>
    <row r="341" spans="11:12" s="6" customFormat="1" ht="15">
      <c r="K341" s="14"/>
      <c r="L341" s="14"/>
    </row>
    <row r="342" spans="11:12" s="6" customFormat="1" ht="15">
      <c r="K342" s="14"/>
      <c r="L342" s="14"/>
    </row>
    <row r="343" spans="11:12" s="6" customFormat="1" ht="15">
      <c r="K343" s="14"/>
      <c r="L343" s="14"/>
    </row>
    <row r="344" spans="11:12" s="6" customFormat="1" ht="15">
      <c r="K344" s="14"/>
      <c r="L344" s="14"/>
    </row>
    <row r="345" spans="11:12" s="6" customFormat="1" ht="15">
      <c r="K345" s="14"/>
      <c r="L345" s="14"/>
    </row>
    <row r="346" spans="11:12" s="6" customFormat="1" ht="15">
      <c r="K346" s="14"/>
      <c r="L346" s="14"/>
    </row>
    <row r="347" spans="11:12" s="6" customFormat="1" ht="15">
      <c r="K347" s="14"/>
      <c r="L347" s="14"/>
    </row>
    <row r="348" spans="11:12" s="6" customFormat="1" ht="15">
      <c r="K348" s="14"/>
      <c r="L348" s="14"/>
    </row>
    <row r="349" spans="11:12" ht="15">
      <c r="K349" s="2"/>
      <c r="L349" s="87"/>
    </row>
    <row r="350" spans="11:12" ht="15">
      <c r="K350" s="2"/>
      <c r="L350" s="87"/>
    </row>
    <row r="351" spans="11:12" ht="15">
      <c r="K351" s="2"/>
      <c r="L351" s="87"/>
    </row>
    <row r="352" spans="11:12" ht="15">
      <c r="K352" s="2"/>
      <c r="L352" s="87"/>
    </row>
    <row r="353" spans="11:12" ht="15">
      <c r="K353" s="2"/>
      <c r="L353" s="87"/>
    </row>
    <row r="354" spans="11:12" ht="15">
      <c r="K354" s="2"/>
      <c r="L354" s="87"/>
    </row>
    <row r="355" spans="11:12" ht="15">
      <c r="K355" s="2"/>
      <c r="L355" s="87"/>
    </row>
    <row r="356" spans="11:12" ht="15">
      <c r="K356" s="2"/>
      <c r="L356" s="87"/>
    </row>
    <row r="357" spans="11:12" ht="15">
      <c r="K357" s="2"/>
      <c r="L357" s="87"/>
    </row>
    <row r="358" spans="11:12" ht="15">
      <c r="K358" s="2"/>
      <c r="L358" s="87"/>
    </row>
    <row r="359" spans="11:12" ht="15">
      <c r="K359" s="2"/>
      <c r="L359" s="87"/>
    </row>
    <row r="360" spans="11:12" ht="15">
      <c r="K360" s="2"/>
      <c r="L360" s="87"/>
    </row>
    <row r="361" spans="11:12" ht="15">
      <c r="K361" s="2"/>
      <c r="L361" s="87"/>
    </row>
    <row r="362" spans="11:12" ht="15">
      <c r="K362" s="2"/>
      <c r="L362" s="87"/>
    </row>
    <row r="363" spans="11:12" ht="15">
      <c r="K363" s="2"/>
      <c r="L363" s="87"/>
    </row>
    <row r="364" spans="11:12" ht="15">
      <c r="K364" s="2"/>
      <c r="L364" s="87"/>
    </row>
    <row r="365" spans="11:12" ht="15">
      <c r="K365" s="2"/>
      <c r="L365" s="87"/>
    </row>
    <row r="366" spans="11:12" ht="15">
      <c r="K366" s="2"/>
      <c r="L366" s="87"/>
    </row>
    <row r="367" spans="11:12" ht="15">
      <c r="K367" s="2"/>
      <c r="L367" s="87"/>
    </row>
    <row r="368" spans="11:12" ht="15">
      <c r="K368" s="2"/>
      <c r="L368" s="87"/>
    </row>
    <row r="369" spans="11:12" ht="15">
      <c r="K369" s="2"/>
      <c r="L369" s="87"/>
    </row>
    <row r="370" spans="11:12" ht="15">
      <c r="K370" s="2"/>
      <c r="L370" s="87"/>
    </row>
    <row r="371" spans="11:12" ht="15">
      <c r="K371" s="2"/>
      <c r="L371" s="87"/>
    </row>
    <row r="372" spans="11:12" ht="15">
      <c r="K372" s="2"/>
      <c r="L372" s="87"/>
    </row>
    <row r="373" spans="11:12" ht="15">
      <c r="K373" s="2"/>
      <c r="L373" s="87"/>
    </row>
    <row r="374" spans="11:12" ht="15">
      <c r="K374" s="2"/>
      <c r="L374" s="87"/>
    </row>
    <row r="375" spans="11:12" ht="15">
      <c r="K375" s="2"/>
      <c r="L375" s="87"/>
    </row>
    <row r="376" spans="11:12" ht="15">
      <c r="K376" s="2"/>
      <c r="L376" s="87"/>
    </row>
    <row r="377" spans="11:12" ht="15">
      <c r="K377" s="2"/>
      <c r="L377" s="87"/>
    </row>
    <row r="378" spans="11:12" ht="15">
      <c r="K378" s="2"/>
      <c r="L378" s="87"/>
    </row>
    <row r="379" spans="11:12" ht="15">
      <c r="K379" s="2"/>
      <c r="L379" s="87"/>
    </row>
    <row r="380" spans="11:12" ht="15">
      <c r="K380" s="2"/>
      <c r="L380" s="87"/>
    </row>
    <row r="381" spans="11:12" ht="15">
      <c r="K381" s="2"/>
      <c r="L381" s="87"/>
    </row>
    <row r="382" spans="11:12" ht="15">
      <c r="K382" s="2"/>
      <c r="L382" s="87"/>
    </row>
    <row r="383" spans="11:12" ht="15">
      <c r="K383" s="2"/>
      <c r="L383" s="87"/>
    </row>
    <row r="384" spans="11:12" ht="15">
      <c r="K384" s="2"/>
      <c r="L384" s="87"/>
    </row>
    <row r="385" spans="11:12" ht="15">
      <c r="K385" s="2"/>
      <c r="L385" s="87"/>
    </row>
    <row r="386" spans="11:12" ht="15">
      <c r="K386" s="2"/>
      <c r="L386" s="87"/>
    </row>
    <row r="387" spans="11:12" ht="15">
      <c r="K387" s="2"/>
      <c r="L387" s="87"/>
    </row>
    <row r="388" spans="11:12" ht="15">
      <c r="K388" s="2"/>
      <c r="L388" s="87"/>
    </row>
    <row r="389" spans="11:12" ht="15">
      <c r="K389" s="2"/>
      <c r="L389" s="87"/>
    </row>
    <row r="390" spans="11:12" ht="15">
      <c r="K390" s="2"/>
      <c r="L390" s="87"/>
    </row>
    <row r="391" spans="11:12" ht="15">
      <c r="K391" s="2"/>
      <c r="L391" s="87"/>
    </row>
    <row r="392" spans="11:12" ht="15">
      <c r="K392" s="2"/>
      <c r="L392" s="87"/>
    </row>
    <row r="393" spans="11:12" ht="15">
      <c r="K393" s="2"/>
      <c r="L393" s="87"/>
    </row>
    <row r="394" spans="11:12" ht="15">
      <c r="K394" s="2"/>
      <c r="L394" s="87"/>
    </row>
    <row r="395" spans="11:12" ht="15">
      <c r="K395" s="2"/>
      <c r="L395" s="87"/>
    </row>
    <row r="396" spans="11:12" ht="15">
      <c r="K396" s="2"/>
      <c r="L396" s="87"/>
    </row>
    <row r="397" spans="11:12" ht="15">
      <c r="K397" s="2"/>
      <c r="L397" s="87"/>
    </row>
    <row r="398" spans="11:12" ht="15">
      <c r="K398" s="2"/>
      <c r="L398" s="87"/>
    </row>
    <row r="399" spans="11:12" ht="15">
      <c r="K399" s="2"/>
      <c r="L399" s="87"/>
    </row>
    <row r="400" spans="11:12" ht="15">
      <c r="K400" s="2"/>
      <c r="L400" s="87"/>
    </row>
    <row r="401" spans="11:12" ht="15">
      <c r="K401" s="2"/>
      <c r="L401" s="87"/>
    </row>
    <row r="402" spans="11:12" ht="15">
      <c r="K402" s="2"/>
      <c r="L402" s="87"/>
    </row>
    <row r="403" spans="11:12" ht="15">
      <c r="K403" s="2"/>
      <c r="L403" s="87"/>
    </row>
    <row r="404" spans="11:12" ht="15">
      <c r="K404" s="2"/>
      <c r="L404" s="87"/>
    </row>
    <row r="405" spans="11:12" ht="15">
      <c r="K405" s="2"/>
      <c r="L405" s="87"/>
    </row>
    <row r="406" spans="11:12" ht="15">
      <c r="K406" s="2"/>
      <c r="L406" s="87"/>
    </row>
    <row r="407" spans="11:12" ht="15">
      <c r="K407" s="2"/>
      <c r="L407" s="87"/>
    </row>
    <row r="408" spans="11:12" ht="15">
      <c r="K408" s="2"/>
      <c r="L408" s="87"/>
    </row>
    <row r="409" spans="11:12" ht="15">
      <c r="K409" s="2"/>
      <c r="L409" s="87"/>
    </row>
    <row r="410" spans="11:12" ht="15">
      <c r="K410" s="2"/>
      <c r="L410" s="87"/>
    </row>
    <row r="411" spans="11:12" ht="15">
      <c r="K411" s="2"/>
      <c r="L411" s="87"/>
    </row>
    <row r="412" spans="11:12" ht="15">
      <c r="K412" s="2"/>
      <c r="L412" s="87"/>
    </row>
    <row r="413" spans="11:12" ht="15">
      <c r="K413" s="2"/>
      <c r="L413" s="87"/>
    </row>
    <row r="414" spans="11:12" ht="15">
      <c r="K414" s="2"/>
      <c r="L414" s="87"/>
    </row>
    <row r="415" spans="11:12" ht="15">
      <c r="K415" s="2"/>
      <c r="L415" s="87"/>
    </row>
    <row r="416" spans="11:12" ht="15">
      <c r="K416" s="2"/>
      <c r="L416" s="87"/>
    </row>
    <row r="417" spans="11:12" ht="15">
      <c r="K417" s="2"/>
      <c r="L417" s="87"/>
    </row>
    <row r="418" spans="11:12" ht="15">
      <c r="K418" s="2"/>
      <c r="L418" s="87"/>
    </row>
    <row r="419" spans="11:12" ht="15">
      <c r="K419" s="2"/>
      <c r="L419" s="87"/>
    </row>
    <row r="420" spans="11:12" ht="15">
      <c r="K420" s="2"/>
      <c r="L420" s="87"/>
    </row>
    <row r="421" spans="11:12" ht="15">
      <c r="K421" s="2"/>
      <c r="L421" s="87"/>
    </row>
    <row r="422" spans="11:12" ht="15">
      <c r="K422" s="2"/>
      <c r="L422" s="87"/>
    </row>
    <row r="423" spans="11:12" ht="15">
      <c r="K423" s="2"/>
      <c r="L423" s="87"/>
    </row>
    <row r="424" spans="11:12" ht="15">
      <c r="K424" s="2"/>
      <c r="L424" s="87"/>
    </row>
    <row r="425" spans="11:12" ht="15">
      <c r="K425" s="2"/>
      <c r="L425" s="87"/>
    </row>
    <row r="426" spans="11:12" ht="15">
      <c r="K426" s="2"/>
      <c r="L426" s="87"/>
    </row>
    <row r="427" spans="11:12" ht="15">
      <c r="K427" s="2"/>
      <c r="L427" s="87"/>
    </row>
    <row r="428" spans="11:12" ht="15">
      <c r="K428" s="2"/>
      <c r="L428" s="87"/>
    </row>
    <row r="429" spans="11:12" ht="15">
      <c r="K429" s="2"/>
      <c r="L429" s="87"/>
    </row>
    <row r="430" spans="11:12" ht="15">
      <c r="K430" s="2"/>
      <c r="L430" s="87"/>
    </row>
    <row r="431" spans="11:12" ht="15">
      <c r="K431" s="2"/>
      <c r="L431" s="87"/>
    </row>
    <row r="432" spans="11:12" ht="15">
      <c r="K432" s="2"/>
      <c r="L432" s="87"/>
    </row>
    <row r="433" spans="11:12" ht="15">
      <c r="K433" s="2"/>
      <c r="L433" s="87"/>
    </row>
    <row r="434" spans="11:12" ht="15">
      <c r="K434" s="2"/>
      <c r="L434" s="87"/>
    </row>
    <row r="435" spans="11:12" ht="15">
      <c r="K435" s="2"/>
      <c r="L435" s="87"/>
    </row>
    <row r="436" spans="11:12" ht="15">
      <c r="K436" s="2"/>
      <c r="L436" s="87"/>
    </row>
    <row r="437" spans="11:12" ht="15">
      <c r="K437" s="2"/>
      <c r="L437" s="87"/>
    </row>
    <row r="438" spans="11:12" ht="15">
      <c r="K438" s="2"/>
      <c r="L438" s="87"/>
    </row>
    <row r="439" spans="11:12" ht="15">
      <c r="K439" s="2"/>
      <c r="L439" s="87"/>
    </row>
    <row r="440" spans="11:12" ht="15">
      <c r="K440" s="2"/>
      <c r="L440" s="87"/>
    </row>
    <row r="441" spans="11:12" ht="15">
      <c r="K441" s="2"/>
      <c r="L441" s="87"/>
    </row>
    <row r="442" spans="11:12" ht="15">
      <c r="K442" s="2"/>
      <c r="L442" s="87"/>
    </row>
    <row r="443" spans="11:12" ht="15">
      <c r="K443" s="2"/>
      <c r="L443" s="87"/>
    </row>
    <row r="444" spans="11:12" ht="15">
      <c r="K444" s="2"/>
      <c r="L444" s="87"/>
    </row>
    <row r="445" spans="11:12" ht="15">
      <c r="K445" s="2"/>
      <c r="L445" s="87"/>
    </row>
    <row r="446" spans="11:12" ht="15">
      <c r="K446" s="2"/>
      <c r="L446" s="87"/>
    </row>
    <row r="447" spans="11:12" ht="15">
      <c r="K447" s="2"/>
      <c r="L447" s="87"/>
    </row>
    <row r="448" spans="11:12" ht="15">
      <c r="K448" s="2"/>
      <c r="L448" s="87"/>
    </row>
    <row r="449" spans="11:12" ht="15">
      <c r="K449" s="2"/>
      <c r="L449" s="87"/>
    </row>
    <row r="450" spans="11:12" ht="15">
      <c r="K450" s="2"/>
      <c r="L450" s="87"/>
    </row>
    <row r="451" spans="11:12" ht="15">
      <c r="K451" s="2"/>
      <c r="L451" s="87"/>
    </row>
    <row r="452" spans="11:12" ht="15">
      <c r="K452" s="2"/>
      <c r="L452" s="87"/>
    </row>
    <row r="453" spans="11:12" ht="15">
      <c r="K453" s="2"/>
      <c r="L453" s="87"/>
    </row>
    <row r="454" spans="11:12" ht="15">
      <c r="K454" s="2"/>
      <c r="L454" s="87"/>
    </row>
    <row r="455" spans="11:12" ht="15">
      <c r="K455" s="2"/>
      <c r="L455" s="87"/>
    </row>
    <row r="456" spans="11:12" ht="15">
      <c r="K456" s="2"/>
      <c r="L456" s="87"/>
    </row>
    <row r="457" spans="11:12" ht="15">
      <c r="K457" s="2"/>
      <c r="L457" s="87"/>
    </row>
    <row r="458" spans="11:12" ht="15">
      <c r="K458" s="2"/>
      <c r="L458" s="87"/>
    </row>
    <row r="459" spans="11:12" ht="15">
      <c r="K459" s="2"/>
      <c r="L459" s="87"/>
    </row>
    <row r="460" spans="11:12" ht="15">
      <c r="K460" s="2"/>
      <c r="L460" s="87"/>
    </row>
    <row r="461" spans="11:12" ht="15">
      <c r="K461" s="2"/>
      <c r="L461" s="87"/>
    </row>
    <row r="462" spans="11:12" ht="15">
      <c r="K462" s="2"/>
      <c r="L462" s="87"/>
    </row>
    <row r="463" spans="11:12" ht="15">
      <c r="K463" s="2"/>
      <c r="L463" s="87"/>
    </row>
    <row r="464" spans="11:12" ht="15">
      <c r="K464" s="2"/>
      <c r="L464" s="87"/>
    </row>
    <row r="465" spans="11:12" ht="15">
      <c r="K465" s="2"/>
      <c r="L465" s="87"/>
    </row>
    <row r="466" spans="11:12" ht="15">
      <c r="K466" s="2"/>
      <c r="L466" s="87"/>
    </row>
    <row r="467" spans="11:12" ht="15">
      <c r="K467" s="2"/>
      <c r="L467" s="87"/>
    </row>
    <row r="468" spans="11:12" ht="15">
      <c r="K468" s="2"/>
      <c r="L468" s="87"/>
    </row>
    <row r="469" spans="11:12" ht="15">
      <c r="K469" s="2"/>
      <c r="L469" s="87"/>
    </row>
    <row r="470" spans="11:12" ht="15">
      <c r="K470" s="2"/>
      <c r="L470" s="87"/>
    </row>
    <row r="471" spans="11:12" ht="15">
      <c r="K471" s="2"/>
      <c r="L471" s="87"/>
    </row>
    <row r="472" spans="11:12" ht="15">
      <c r="K472" s="2"/>
      <c r="L472" s="87"/>
    </row>
    <row r="473" spans="11:12" ht="15">
      <c r="K473" s="2"/>
      <c r="L473" s="87"/>
    </row>
    <row r="474" spans="11:12" ht="15">
      <c r="K474" s="2"/>
      <c r="L474" s="87"/>
    </row>
    <row r="475" spans="11:12" ht="15">
      <c r="K475" s="2"/>
      <c r="L475" s="87"/>
    </row>
    <row r="476" spans="11:12" ht="15">
      <c r="K476" s="2"/>
      <c r="L476" s="87"/>
    </row>
    <row r="477" spans="11:12" ht="15">
      <c r="K477" s="2"/>
      <c r="L477" s="87"/>
    </row>
    <row r="478" spans="11:12" ht="15">
      <c r="K478" s="2"/>
      <c r="L478" s="87"/>
    </row>
    <row r="479" spans="11:12" ht="15">
      <c r="K479" s="2"/>
      <c r="L479" s="87"/>
    </row>
    <row r="480" spans="11:12" ht="15">
      <c r="K480" s="2"/>
      <c r="L480" s="87"/>
    </row>
    <row r="481" spans="11:12" ht="15">
      <c r="K481" s="2"/>
      <c r="L481" s="87"/>
    </row>
    <row r="482" spans="11:12" ht="15">
      <c r="K482" s="2"/>
      <c r="L482" s="87"/>
    </row>
    <row r="483" spans="11:12" ht="15">
      <c r="K483" s="2"/>
      <c r="L483" s="87"/>
    </row>
    <row r="484" spans="11:12" ht="15">
      <c r="K484" s="2"/>
      <c r="L484" s="87"/>
    </row>
    <row r="485" spans="11:12" ht="15">
      <c r="K485" s="2"/>
      <c r="L485" s="87"/>
    </row>
    <row r="486" spans="11:12" ht="15">
      <c r="K486" s="2"/>
      <c r="L486" s="87"/>
    </row>
    <row r="487" spans="11:12" ht="15">
      <c r="K487" s="2"/>
      <c r="L487" s="87"/>
    </row>
    <row r="488" spans="11:12" ht="15">
      <c r="K488" s="2"/>
      <c r="L488" s="87"/>
    </row>
    <row r="489" spans="11:12" ht="15">
      <c r="K489" s="2"/>
      <c r="L489" s="87"/>
    </row>
    <row r="490" spans="11:12" ht="15">
      <c r="K490" s="2"/>
      <c r="L490" s="87"/>
    </row>
    <row r="491" spans="11:12" ht="15">
      <c r="K491" s="2"/>
      <c r="L491" s="87"/>
    </row>
    <row r="492" spans="11:12" ht="15">
      <c r="K492" s="2"/>
      <c r="L492" s="87"/>
    </row>
    <row r="493" spans="11:12" ht="15">
      <c r="K493" s="2"/>
      <c r="L493" s="87"/>
    </row>
    <row r="494" spans="11:12" ht="15">
      <c r="K494" s="2"/>
      <c r="L494" s="87"/>
    </row>
    <row r="495" spans="11:12" ht="15">
      <c r="K495" s="2"/>
      <c r="L495" s="87"/>
    </row>
    <row r="496" spans="11:12" ht="15">
      <c r="K496" s="2"/>
      <c r="L496" s="87"/>
    </row>
    <row r="497" spans="11:12" ht="15">
      <c r="K497" s="2"/>
      <c r="L497" s="87"/>
    </row>
    <row r="498" spans="11:12" ht="15">
      <c r="K498" s="2"/>
      <c r="L498" s="87"/>
    </row>
    <row r="499" spans="11:12" ht="15">
      <c r="K499" s="2"/>
      <c r="L499" s="87"/>
    </row>
    <row r="500" spans="11:12" ht="15">
      <c r="K500" s="2"/>
      <c r="L500" s="87"/>
    </row>
    <row r="501" spans="11:12" ht="15">
      <c r="K501" s="2"/>
      <c r="L501" s="87"/>
    </row>
    <row r="502" spans="11:12" ht="15">
      <c r="K502" s="2"/>
      <c r="L502" s="87"/>
    </row>
    <row r="503" spans="11:12" ht="15">
      <c r="K503" s="2"/>
      <c r="L503" s="87"/>
    </row>
    <row r="504" spans="11:12" ht="15">
      <c r="K504" s="2"/>
      <c r="L504" s="87"/>
    </row>
    <row r="505" spans="11:12" ht="15">
      <c r="K505" s="2"/>
      <c r="L505" s="87"/>
    </row>
    <row r="506" spans="11:12" ht="15">
      <c r="K506" s="2"/>
      <c r="L506" s="87"/>
    </row>
    <row r="507" spans="11:12" ht="15">
      <c r="K507" s="2"/>
      <c r="L507" s="87"/>
    </row>
    <row r="508" spans="11:12" ht="15">
      <c r="K508" s="2"/>
      <c r="L508" s="87"/>
    </row>
    <row r="509" spans="11:12" ht="15">
      <c r="K509" s="2"/>
      <c r="L509" s="87"/>
    </row>
    <row r="510" spans="11:12" ht="15">
      <c r="K510" s="2"/>
      <c r="L510" s="87"/>
    </row>
    <row r="511" spans="11:12" ht="15">
      <c r="K511" s="2"/>
      <c r="L511" s="87"/>
    </row>
    <row r="512" spans="11:12" ht="15">
      <c r="K512" s="2"/>
      <c r="L512" s="87"/>
    </row>
    <row r="513" spans="11:12" ht="15">
      <c r="K513" s="2"/>
      <c r="L513" s="87"/>
    </row>
    <row r="514" spans="11:12" ht="15">
      <c r="K514" s="2"/>
      <c r="L514" s="87"/>
    </row>
    <row r="515" spans="11:12" ht="15">
      <c r="K515" s="2"/>
      <c r="L515" s="87"/>
    </row>
    <row r="516" spans="11:12" ht="15">
      <c r="K516" s="2"/>
      <c r="L516" s="87"/>
    </row>
    <row r="517" spans="11:12" ht="15">
      <c r="K517" s="2"/>
      <c r="L517" s="87"/>
    </row>
    <row r="518" spans="11:12" ht="15">
      <c r="K518" s="2"/>
      <c r="L518" s="87"/>
    </row>
    <row r="519" spans="11:12" ht="15">
      <c r="K519" s="2"/>
      <c r="L519" s="87"/>
    </row>
    <row r="520" spans="11:12" ht="15">
      <c r="K520" s="2"/>
      <c r="L520" s="87"/>
    </row>
    <row r="521" spans="11:12" ht="15">
      <c r="K521" s="2"/>
      <c r="L521" s="87"/>
    </row>
    <row r="522" spans="11:12" ht="15">
      <c r="K522" s="2"/>
      <c r="L522" s="87"/>
    </row>
  </sheetData>
  <sheetProtection/>
  <mergeCells count="68">
    <mergeCell ref="T83:W83"/>
    <mergeCell ref="A84:B84"/>
    <mergeCell ref="AH81:AH83"/>
    <mergeCell ref="X81:X83"/>
    <mergeCell ref="Y81:Y83"/>
    <mergeCell ref="AF81:AF83"/>
    <mergeCell ref="A81:B82"/>
    <mergeCell ref="C82:F82"/>
    <mergeCell ref="A83:K83"/>
    <mergeCell ref="L83:O83"/>
    <mergeCell ref="L82:O82"/>
    <mergeCell ref="R81:R83"/>
    <mergeCell ref="S81:S83"/>
    <mergeCell ref="AZ83:BC83"/>
    <mergeCell ref="AR83:AU83"/>
    <mergeCell ref="AB82:AE82"/>
    <mergeCell ref="AO81:AO83"/>
    <mergeCell ref="AB83:AE83"/>
    <mergeCell ref="AJ83:AM83"/>
    <mergeCell ref="AV81:AV83"/>
    <mergeCell ref="AP81:AP83"/>
    <mergeCell ref="AN81:AN83"/>
    <mergeCell ref="AJ82:AM82"/>
    <mergeCell ref="BD81:BD83"/>
    <mergeCell ref="BE81:BE83"/>
    <mergeCell ref="BF81:BF83"/>
    <mergeCell ref="AY81:AY83"/>
    <mergeCell ref="AZ82:BC82"/>
    <mergeCell ref="BP1:ED2"/>
    <mergeCell ref="BP3:BW3"/>
    <mergeCell ref="BP82:BS82"/>
    <mergeCell ref="BP83:BS83"/>
    <mergeCell ref="BO81:BO83"/>
    <mergeCell ref="AZ3:BG3"/>
    <mergeCell ref="BL81:BL83"/>
    <mergeCell ref="BM81:BM83"/>
    <mergeCell ref="BN81:BN83"/>
    <mergeCell ref="BH82:BK82"/>
    <mergeCell ref="AJ3:AQ3"/>
    <mergeCell ref="AB3:AI3"/>
    <mergeCell ref="BH3:BO3"/>
    <mergeCell ref="BH83:BK83"/>
    <mergeCell ref="AW81:AW83"/>
    <mergeCell ref="AX81:AX83"/>
    <mergeCell ref="BG81:BG83"/>
    <mergeCell ref="AR82:AU82"/>
    <mergeCell ref="AG81:AG83"/>
    <mergeCell ref="AI81:AI83"/>
    <mergeCell ref="J81:J82"/>
    <mergeCell ref="K81:K82"/>
    <mergeCell ref="P81:P83"/>
    <mergeCell ref="Q81:Q83"/>
    <mergeCell ref="BT81:BT83"/>
    <mergeCell ref="A3:A4"/>
    <mergeCell ref="B3:B4"/>
    <mergeCell ref="C3:K3"/>
    <mergeCell ref="L3:S3"/>
    <mergeCell ref="T3:AA3"/>
    <mergeCell ref="BU81:BU83"/>
    <mergeCell ref="BV81:BV83"/>
    <mergeCell ref="BW81:BW83"/>
    <mergeCell ref="A1:BO2"/>
    <mergeCell ref="AR3:AY3"/>
    <mergeCell ref="T82:W82"/>
    <mergeCell ref="Z81:Z83"/>
    <mergeCell ref="AA81:AA83"/>
    <mergeCell ref="AQ81:AQ83"/>
    <mergeCell ref="I81:I8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9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2013-07-03T06:49:23Z</cp:lastPrinted>
  <dcterms:created xsi:type="dcterms:W3CDTF">2009-11-05T07:41:46Z</dcterms:created>
  <dcterms:modified xsi:type="dcterms:W3CDTF">2019-09-23T07:36:37Z</dcterms:modified>
  <cp:category/>
  <cp:version/>
  <cp:contentType/>
  <cp:contentStatus/>
</cp:coreProperties>
</file>