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 ST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<sst xmlns="http://schemas.openxmlformats.org/spreadsheetml/2006/main" count="258" uniqueCount="184">
  <si>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</si>
  <si>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</si>
  <si>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</si>
  <si>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</si>
  <si>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</si>
  <si>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</si>
  <si>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</si>
  <si>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</si>
  <si>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</si>
  <si>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</si>
  <si>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</si>
  <si>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</si>
  <si>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</si>
  <si>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</si>
  <si>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</si>
  <si>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</si>
  <si>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</si>
  <si>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</si>
  <si>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</si>
  <si>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</si>
  <si>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</si>
  <si>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</si>
  <si>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</si>
  <si>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</si>
  <si>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</si>
  <si>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</si>
  <si>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</si>
  <si>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</si>
  <si>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</si>
  <si>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</si>
  <si>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</si>
  <si>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</si>
  <si>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</si>
  <si>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</si>
  <si>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</si>
  <si>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</si>
  <si>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</si>
  <si>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</si>
  <si>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</si>
  <si>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</si>
  <si>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</si>
  <si>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</si>
  <si>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</si>
  <si>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</si>
  <si>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</si>
  <si>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</si>
  <si>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</si>
  <si>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</si>
  <si>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</si>
  <si>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</si>
  <si>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</si>
  <si>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</si>
  <si>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</si>
  <si>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</si>
  <si>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</si>
  <si>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</si>
  <si>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</si>
  <si>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</si>
  <si>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</si>
  <si>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</si>
  <si>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</si>
  <si>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</si>
  <si>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</si>
  <si>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</si>
  <si>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</si>
  <si>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</si>
  <si>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</si>
  <si>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</si>
  <si>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</si>
  <si>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</si>
  <si>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</si>
  <si>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</si>
  <si>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</si>
  <si>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</si>
  <si>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</si>
  <si>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</si>
  <si>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</si>
  <si>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</si>
  <si>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</si>
  <si>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</si>
  <si>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</si>
  <si>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</si>
  <si>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</si>
  <si>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</si>
  <si>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</si>
  <si>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</si>
  <si>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</si>
  <si>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</si>
  <si>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</si>
  <si>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</si>
  <si>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</si>
  <si>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</si>
  <si>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</si>
  <si>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>PDI</t>
  </si>
  <si>
    <t xml:space="preserve">SDI </t>
  </si>
  <si>
    <t>IPiED</t>
  </si>
  <si>
    <t>godzin</t>
  </si>
  <si>
    <t>MSiPS</t>
  </si>
  <si>
    <t>Moduł praktyk zawodowych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</si>
  <si>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</si>
  <si>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</si>
  <si>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</si>
  <si>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</si>
  <si>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</si>
  <si>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</si>
  <si>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</si>
  <si>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</si>
  <si>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</si>
  <si>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</si>
  <si>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</si>
  <si>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</si>
  <si>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</si>
  <si>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</si>
  <si>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</si>
  <si>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</si>
  <si>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</si>
  <si>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</si>
  <si>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</si>
  <si>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</si>
  <si>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</si>
  <si>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</si>
  <si>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</si>
  <si>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</si>
  <si>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</si>
  <si>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</si>
  <si>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</si>
  <si>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</si>
  <si>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</si>
  <si>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</si>
  <si>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</si>
  <si>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</si>
  <si>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</si>
  <si>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</si>
  <si>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</si>
  <si>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</si>
  <si>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</si>
  <si>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</si>
  <si>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</si>
  <si>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</si>
  <si>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</si>
  <si>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>Proseminarium</t>
  </si>
  <si>
    <t>Seminarium</t>
  </si>
  <si>
    <t xml:space="preserve">Inżynierski projekt i egzamin dyplomowy, 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</si>
  <si>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</si>
  <si>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</si>
  <si>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</si>
  <si>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</si>
  <si>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</si>
  <si>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</si>
  <si>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</si>
  <si>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</si>
  <si>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</si>
  <si>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</si>
  <si>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</si>
  <si>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</si>
  <si>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</si>
  <si>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</si>
  <si>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</si>
  <si>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</si>
  <si>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</si>
  <si>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</si>
  <si>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</si>
  <si>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</si>
  <si>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</si>
  <si>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</si>
  <si>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</si>
  <si>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</si>
  <si>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>POU</t>
  </si>
  <si>
    <t>Ochrona własności intelektualnej</t>
  </si>
  <si>
    <t>PI</t>
  </si>
  <si>
    <t>MHS</t>
  </si>
  <si>
    <t>Moduł kształcenia ogólnoakademickiego</t>
  </si>
  <si>
    <t>Moduł humanistyczno społeczny</t>
  </si>
  <si>
    <t xml:space="preserve">Przedmiot do wyboru 1 Warsztaty psychoedukacyjne:                                                             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</si>
  <si>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2                                                                                      Komunikacja interpersonalna: Analiza Transakcyjna/ Autoprezentacja/ Asertywność    </t>
  </si>
  <si>
    <t xml:space="preserve">Przedmiot do wyboru 3         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</si>
  <si>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      Poradnictwo zawodowe: Diagnoza predyspozycji zawodowych/ Indywidualna ścieżka kariery zawodowej/Strategia i techniki poszukiwania pracy</t>
  </si>
  <si>
    <t xml:space="preserve">Moduł zarządzania </t>
  </si>
  <si>
    <t>Przedsiębiorczość innowacyjna</t>
  </si>
  <si>
    <t>RF</t>
  </si>
  <si>
    <t>Repetytorium z fizyki</t>
  </si>
  <si>
    <t>RM</t>
  </si>
  <si>
    <t>Repetytorium z matematyki</t>
  </si>
  <si>
    <t xml:space="preserve">Pan studiów MECHATRONIKA studia I stopnia tryb stacjonarny ROK AKADEMICKI 2016/2017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</si>
</sst>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 applyProtection="1">
      <alignment/>
      <protection locked="0"/>
    </xf>
    <xf numFmtId="0" fontId="47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left"/>
    </xf>
    <xf numFmtId="0" fontId="2" fillId="38" borderId="0" xfId="0" applyFont="1" applyFill="1" applyAlignment="1">
      <alignment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4" borderId="2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50" fillId="36" borderId="12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25" xfId="0" applyFont="1" applyFill="1" applyBorder="1" applyAlignment="1" applyProtection="1">
      <alignment horizontal="center" vertical="center"/>
      <protection locked="0"/>
    </xf>
    <xf numFmtId="0" fontId="1" fillId="15" borderId="14" xfId="0" applyFont="1" applyFill="1" applyBorder="1" applyAlignment="1" applyProtection="1">
      <alignment horizontal="center" vertical="center"/>
      <protection locked="0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25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7" fillId="35" borderId="12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15" borderId="12" xfId="0" applyFont="1" applyFill="1" applyBorder="1" applyAlignment="1" applyProtection="1">
      <alignment horizontal="center"/>
      <protection locked="0"/>
    </xf>
    <xf numFmtId="0" fontId="1" fillId="15" borderId="1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15" borderId="17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15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61"/>
  <sheetViews>
    <sheetView tabSelected="1" zoomScale="50" zoomScaleNormal="50" zoomScalePageLayoutView="0" workbookViewId="0" topLeftCell="D1">
      <selection activeCell="AR13" sqref="AR13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8.57421875" style="5" customWidth="1"/>
    <col min="9" max="10" width="10.7109375" style="5" customWidth="1"/>
    <col min="11" max="11" width="8.28125" style="5" customWidth="1"/>
    <col min="12" max="12" width="5.8515625" style="72" customWidth="1"/>
    <col min="13" max="15" width="6.7109375" style="61" customWidth="1"/>
    <col min="16" max="16" width="6.421875" style="61" customWidth="1"/>
    <col min="17" max="17" width="9.421875" style="61" customWidth="1"/>
    <col min="18" max="18" width="12.00390625" style="61" customWidth="1"/>
    <col min="19" max="19" width="6.7109375" style="61" customWidth="1"/>
    <col min="20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139" t="s">
        <v>183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</row>
    <row r="2" spans="1:67" ht="86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</row>
    <row r="3" spans="1:75" ht="27.75" customHeight="1">
      <c r="A3" s="134" t="s">
        <v>16</v>
      </c>
      <c r="B3" s="144" t="s">
        <v>0</v>
      </c>
      <c r="C3" s="121" t="s">
        <v>1</v>
      </c>
      <c r="D3" s="122"/>
      <c r="E3" s="122"/>
      <c r="F3" s="122"/>
      <c r="G3" s="122"/>
      <c r="H3" s="122"/>
      <c r="I3" s="122"/>
      <c r="J3" s="122"/>
      <c r="K3" s="123"/>
      <c r="L3" s="118" t="s">
        <v>7</v>
      </c>
      <c r="M3" s="119"/>
      <c r="N3" s="119"/>
      <c r="O3" s="119"/>
      <c r="P3" s="119"/>
      <c r="Q3" s="119"/>
      <c r="R3" s="119"/>
      <c r="S3" s="120"/>
      <c r="T3" s="121" t="s">
        <v>8</v>
      </c>
      <c r="U3" s="122"/>
      <c r="V3" s="122"/>
      <c r="W3" s="122"/>
      <c r="X3" s="122"/>
      <c r="Y3" s="122"/>
      <c r="Z3" s="122"/>
      <c r="AA3" s="123"/>
      <c r="AB3" s="118" t="s">
        <v>9</v>
      </c>
      <c r="AC3" s="119"/>
      <c r="AD3" s="119"/>
      <c r="AE3" s="119"/>
      <c r="AF3" s="119"/>
      <c r="AG3" s="119"/>
      <c r="AH3" s="119"/>
      <c r="AI3" s="120"/>
      <c r="AJ3" s="121" t="s">
        <v>10</v>
      </c>
      <c r="AK3" s="122"/>
      <c r="AL3" s="122"/>
      <c r="AM3" s="122"/>
      <c r="AN3" s="122"/>
      <c r="AO3" s="122"/>
      <c r="AP3" s="122"/>
      <c r="AQ3" s="123"/>
      <c r="AR3" s="118" t="s">
        <v>11</v>
      </c>
      <c r="AS3" s="119"/>
      <c r="AT3" s="119"/>
      <c r="AU3" s="119"/>
      <c r="AV3" s="119"/>
      <c r="AW3" s="119"/>
      <c r="AX3" s="119"/>
      <c r="AY3" s="120"/>
      <c r="AZ3" s="121" t="s">
        <v>12</v>
      </c>
      <c r="BA3" s="122"/>
      <c r="BB3" s="122"/>
      <c r="BC3" s="122"/>
      <c r="BD3" s="122"/>
      <c r="BE3" s="122"/>
      <c r="BF3" s="122"/>
      <c r="BG3" s="123"/>
      <c r="BH3" s="118" t="s">
        <v>42</v>
      </c>
      <c r="BI3" s="119"/>
      <c r="BJ3" s="119"/>
      <c r="BK3" s="119"/>
      <c r="BL3" s="119"/>
      <c r="BM3" s="119"/>
      <c r="BN3" s="119"/>
      <c r="BO3" s="120"/>
      <c r="BP3" s="121" t="s">
        <v>149</v>
      </c>
      <c r="BQ3" s="122"/>
      <c r="BR3" s="122"/>
      <c r="BS3" s="122"/>
      <c r="BT3" s="122"/>
      <c r="BU3" s="122"/>
      <c r="BV3" s="122"/>
      <c r="BW3" s="123"/>
    </row>
    <row r="4" spans="1:75" ht="27.75" customHeight="1">
      <c r="A4" s="135"/>
      <c r="B4" s="14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9" t="s">
        <v>17</v>
      </c>
      <c r="I4" s="90" t="s">
        <v>18</v>
      </c>
      <c r="J4" s="90" t="s">
        <v>19</v>
      </c>
      <c r="K4" s="90" t="s">
        <v>20</v>
      </c>
      <c r="L4" s="17" t="s">
        <v>2</v>
      </c>
      <c r="M4" s="17" t="s">
        <v>3</v>
      </c>
      <c r="N4" s="17" t="s">
        <v>4</v>
      </c>
      <c r="O4" s="17" t="s">
        <v>5</v>
      </c>
      <c r="P4" s="91" t="s">
        <v>17</v>
      </c>
      <c r="Q4" s="92" t="s">
        <v>18</v>
      </c>
      <c r="R4" s="92" t="s">
        <v>19</v>
      </c>
      <c r="S4" s="92" t="s">
        <v>20</v>
      </c>
      <c r="T4" s="10" t="s">
        <v>2</v>
      </c>
      <c r="U4" s="10" t="s">
        <v>3</v>
      </c>
      <c r="V4" s="10" t="s">
        <v>4</v>
      </c>
      <c r="W4" s="10" t="s">
        <v>5</v>
      </c>
      <c r="X4" s="89" t="s">
        <v>17</v>
      </c>
      <c r="Y4" s="90" t="s">
        <v>18</v>
      </c>
      <c r="Z4" s="90" t="s">
        <v>19</v>
      </c>
      <c r="AA4" s="90" t="s">
        <v>20</v>
      </c>
      <c r="AB4" s="17" t="s">
        <v>2</v>
      </c>
      <c r="AC4" s="17" t="s">
        <v>3</v>
      </c>
      <c r="AD4" s="17" t="s">
        <v>4</v>
      </c>
      <c r="AE4" s="17" t="s">
        <v>5</v>
      </c>
      <c r="AF4" s="91" t="s">
        <v>17</v>
      </c>
      <c r="AG4" s="92" t="s">
        <v>18</v>
      </c>
      <c r="AH4" s="92" t="s">
        <v>19</v>
      </c>
      <c r="AI4" s="92" t="s">
        <v>20</v>
      </c>
      <c r="AJ4" s="10" t="s">
        <v>2</v>
      </c>
      <c r="AK4" s="10" t="s">
        <v>3</v>
      </c>
      <c r="AL4" s="10" t="s">
        <v>4</v>
      </c>
      <c r="AM4" s="10" t="s">
        <v>5</v>
      </c>
      <c r="AN4" s="89" t="s">
        <v>17</v>
      </c>
      <c r="AO4" s="90" t="s">
        <v>18</v>
      </c>
      <c r="AP4" s="90" t="s">
        <v>19</v>
      </c>
      <c r="AQ4" s="90" t="s">
        <v>20</v>
      </c>
      <c r="AR4" s="17" t="s">
        <v>2</v>
      </c>
      <c r="AS4" s="17" t="s">
        <v>3</v>
      </c>
      <c r="AT4" s="17" t="s">
        <v>4</v>
      </c>
      <c r="AU4" s="17" t="s">
        <v>5</v>
      </c>
      <c r="AV4" s="91" t="s">
        <v>17</v>
      </c>
      <c r="AW4" s="92" t="s">
        <v>18</v>
      </c>
      <c r="AX4" s="92" t="s">
        <v>19</v>
      </c>
      <c r="AY4" s="92" t="s">
        <v>20</v>
      </c>
      <c r="AZ4" s="10" t="s">
        <v>2</v>
      </c>
      <c r="BA4" s="10" t="s">
        <v>3</v>
      </c>
      <c r="BB4" s="10" t="s">
        <v>4</v>
      </c>
      <c r="BC4" s="10" t="s">
        <v>5</v>
      </c>
      <c r="BD4" s="89" t="s">
        <v>17</v>
      </c>
      <c r="BE4" s="90" t="s">
        <v>18</v>
      </c>
      <c r="BF4" s="90" t="s">
        <v>19</v>
      </c>
      <c r="BG4" s="90" t="s">
        <v>20</v>
      </c>
      <c r="BH4" s="17" t="s">
        <v>2</v>
      </c>
      <c r="BI4" s="17" t="s">
        <v>3</v>
      </c>
      <c r="BJ4" s="17" t="s">
        <v>4</v>
      </c>
      <c r="BK4" s="17" t="s">
        <v>5</v>
      </c>
      <c r="BL4" s="91" t="s">
        <v>17</v>
      </c>
      <c r="BM4" s="92" t="s">
        <v>18</v>
      </c>
      <c r="BN4" s="92" t="s">
        <v>19</v>
      </c>
      <c r="BO4" s="92" t="s">
        <v>20</v>
      </c>
      <c r="BP4" s="10" t="s">
        <v>2</v>
      </c>
      <c r="BQ4" s="10" t="s">
        <v>3</v>
      </c>
      <c r="BR4" s="10" t="s">
        <v>4</v>
      </c>
      <c r="BS4" s="10" t="s">
        <v>5</v>
      </c>
      <c r="BT4" s="89" t="s">
        <v>17</v>
      </c>
      <c r="BU4" s="90" t="s">
        <v>18</v>
      </c>
      <c r="BV4" s="90" t="s">
        <v>19</v>
      </c>
      <c r="BW4" s="93" t="s">
        <v>20</v>
      </c>
    </row>
    <row r="5" spans="1:75" ht="27.75" customHeight="1" thickBot="1">
      <c r="A5" s="87" t="s">
        <v>30</v>
      </c>
      <c r="B5" s="88" t="s">
        <v>171</v>
      </c>
      <c r="C5" s="25">
        <f>SUM(C6:C11)</f>
        <v>30</v>
      </c>
      <c r="D5" s="25">
        <v>195</v>
      </c>
      <c r="E5" s="25">
        <f>SUM(E6:E11)</f>
        <v>0</v>
      </c>
      <c r="F5" s="25">
        <f>SUM(F6:F11)</f>
        <v>0</v>
      </c>
      <c r="G5" s="25">
        <v>225</v>
      </c>
      <c r="H5" s="25">
        <v>11</v>
      </c>
      <c r="I5" s="25">
        <v>5</v>
      </c>
      <c r="J5" s="25">
        <v>6</v>
      </c>
      <c r="K5" s="25">
        <v>0</v>
      </c>
      <c r="L5" s="25">
        <f>SUM(L6:L11)</f>
        <v>1</v>
      </c>
      <c r="M5" s="25">
        <v>4</v>
      </c>
      <c r="N5" s="25">
        <f>SUM(N6:N11)</f>
        <v>0</v>
      </c>
      <c r="O5" s="25">
        <f>SUM(O6:O11)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SUM(T6:T11)</f>
        <v>0</v>
      </c>
      <c r="U5" s="25">
        <v>4</v>
      </c>
      <c r="V5" s="25">
        <f>SUM(V6:V11)</f>
        <v>0</v>
      </c>
      <c r="W5" s="25">
        <f>SUM(W6:W11)</f>
        <v>0</v>
      </c>
      <c r="X5" s="25">
        <v>2</v>
      </c>
      <c r="Y5" s="25">
        <v>1</v>
      </c>
      <c r="Z5" s="25">
        <f>SUM(Z6:Z11)</f>
        <v>1</v>
      </c>
      <c r="AA5" s="25">
        <v>0</v>
      </c>
      <c r="AB5" s="25">
        <f>SUM(AB6:AB11)</f>
        <v>0</v>
      </c>
      <c r="AC5" s="25">
        <v>2</v>
      </c>
      <c r="AD5" s="25">
        <f>SUM(AD6:AD11)</f>
        <v>0</v>
      </c>
      <c r="AE5" s="25">
        <f>SUM(AE6:AE11)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SUM(AJ6:AJ11)</f>
        <v>0</v>
      </c>
      <c r="AK5" s="25">
        <f t="shared" si="0"/>
        <v>2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</v>
      </c>
      <c r="AS5" s="25">
        <f t="shared" si="0"/>
        <v>1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>
      <c r="A6" s="62" t="s">
        <v>15</v>
      </c>
      <c r="B6" s="104" t="s">
        <v>104</v>
      </c>
      <c r="C6" s="63"/>
      <c r="D6" s="64">
        <v>60</v>
      </c>
      <c r="E6" s="63"/>
      <c r="F6" s="63"/>
      <c r="G6" s="4">
        <f>SUM(C6:F6)</f>
        <v>60</v>
      </c>
      <c r="H6" s="65"/>
      <c r="I6" s="65"/>
      <c r="J6" s="65"/>
      <c r="K6" s="65"/>
      <c r="L6" s="16"/>
      <c r="M6" s="17">
        <v>2</v>
      </c>
      <c r="N6" s="16"/>
      <c r="O6" s="16"/>
      <c r="P6" s="16"/>
      <c r="Q6" s="16"/>
      <c r="R6" s="16"/>
      <c r="S6" s="16"/>
      <c r="T6" s="14"/>
      <c r="U6" s="4">
        <v>2</v>
      </c>
      <c r="V6" s="14"/>
      <c r="W6" s="14"/>
      <c r="X6" s="14"/>
      <c r="Y6" s="14"/>
      <c r="Z6" s="14"/>
      <c r="AA6" s="14"/>
      <c r="AB6" s="16"/>
      <c r="AC6" s="16"/>
      <c r="AD6" s="16"/>
      <c r="AE6" s="16"/>
      <c r="AF6" s="16"/>
      <c r="AG6" s="16"/>
      <c r="AH6" s="16"/>
      <c r="AI6" s="16"/>
      <c r="AJ6" s="14"/>
      <c r="AK6" s="14"/>
      <c r="AL6" s="14"/>
      <c r="AM6" s="14"/>
      <c r="AN6" s="14"/>
      <c r="AO6" s="14"/>
      <c r="AP6" s="14"/>
      <c r="AQ6" s="14"/>
      <c r="AR6" s="16"/>
      <c r="AS6" s="16"/>
      <c r="AT6" s="16"/>
      <c r="AU6" s="16"/>
      <c r="AV6" s="16"/>
      <c r="AW6" s="16"/>
      <c r="AX6" s="16"/>
      <c r="AY6" s="16"/>
      <c r="AZ6" s="14"/>
      <c r="BA6" s="14"/>
      <c r="BB6" s="14"/>
      <c r="BC6" s="14"/>
      <c r="BD6" s="14"/>
      <c r="BE6" s="14"/>
      <c r="BF6" s="14"/>
      <c r="BG6" s="14"/>
      <c r="BH6" s="16"/>
      <c r="BI6" s="16"/>
      <c r="BJ6" s="16"/>
      <c r="BK6" s="16"/>
      <c r="BL6" s="22"/>
      <c r="BM6" s="16"/>
      <c r="BN6" s="16"/>
      <c r="BO6" s="16"/>
      <c r="BP6" s="14"/>
      <c r="BQ6" s="14"/>
      <c r="BR6" s="14"/>
      <c r="BS6" s="14"/>
      <c r="BT6" s="14"/>
      <c r="BU6" s="14"/>
      <c r="BV6" s="14"/>
      <c r="BW6" s="14"/>
    </row>
    <row r="7" spans="1:75" s="19" customFormat="1" ht="27.75" customHeight="1" thickBot="1">
      <c r="A7" s="15" t="s">
        <v>14</v>
      </c>
      <c r="B7" s="105" t="s">
        <v>168</v>
      </c>
      <c r="C7" s="4">
        <v>15</v>
      </c>
      <c r="D7" s="4"/>
      <c r="E7" s="4"/>
      <c r="F7" s="4"/>
      <c r="G7" s="4">
        <f>SUM(C7:F7)</f>
        <v>15</v>
      </c>
      <c r="H7" s="4">
        <v>1</v>
      </c>
      <c r="I7" s="4"/>
      <c r="J7" s="4">
        <v>1</v>
      </c>
      <c r="K7" s="4"/>
      <c r="L7" s="17">
        <v>1</v>
      </c>
      <c r="M7" s="17"/>
      <c r="N7" s="17"/>
      <c r="O7" s="17"/>
      <c r="P7" s="34">
        <v>1</v>
      </c>
      <c r="Q7" s="34"/>
      <c r="R7" s="34">
        <v>1</v>
      </c>
      <c r="S7" s="34"/>
      <c r="T7" s="4"/>
      <c r="U7" s="4"/>
      <c r="V7" s="4"/>
      <c r="W7" s="4"/>
      <c r="X7" s="4"/>
      <c r="Y7" s="4"/>
      <c r="Z7" s="4"/>
      <c r="AA7" s="4"/>
      <c r="AB7" s="17"/>
      <c r="AC7" s="34"/>
      <c r="AD7" s="17"/>
      <c r="AE7" s="17"/>
      <c r="AF7" s="17"/>
      <c r="AG7" s="17"/>
      <c r="AH7" s="17"/>
      <c r="AI7" s="17"/>
      <c r="AJ7" s="4"/>
      <c r="AK7" s="8"/>
      <c r="AL7" s="4"/>
      <c r="AM7" s="4"/>
      <c r="AN7" s="4"/>
      <c r="AO7" s="4"/>
      <c r="AP7" s="4"/>
      <c r="AQ7" s="4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8"/>
      <c r="BM7" s="17"/>
      <c r="BN7" s="17"/>
      <c r="BO7" s="17"/>
      <c r="BP7" s="4"/>
      <c r="BQ7" s="4"/>
      <c r="BR7" s="4"/>
      <c r="BS7" s="4"/>
      <c r="BT7" s="4"/>
      <c r="BU7" s="4"/>
      <c r="BV7" s="4"/>
      <c r="BW7" s="4"/>
    </row>
    <row r="8" spans="1:75" s="19" customFormat="1" ht="27.75" customHeight="1" thickBot="1">
      <c r="A8" s="15" t="s">
        <v>43</v>
      </c>
      <c r="B8" s="105" t="s">
        <v>105</v>
      </c>
      <c r="C8" s="6"/>
      <c r="D8" s="6">
        <v>120</v>
      </c>
      <c r="E8" s="6"/>
      <c r="F8" s="6"/>
      <c r="G8" s="6">
        <f>SUM(C8:F8)</f>
        <v>120</v>
      </c>
      <c r="H8" s="6">
        <v>8</v>
      </c>
      <c r="I8" s="6">
        <v>4</v>
      </c>
      <c r="J8" s="6">
        <v>4</v>
      </c>
      <c r="K8" s="6"/>
      <c r="L8" s="35"/>
      <c r="M8" s="35">
        <v>2</v>
      </c>
      <c r="N8" s="35"/>
      <c r="O8" s="36"/>
      <c r="P8" s="35">
        <v>2</v>
      </c>
      <c r="Q8" s="35">
        <v>1</v>
      </c>
      <c r="R8" s="35">
        <v>1</v>
      </c>
      <c r="S8" s="35"/>
      <c r="T8" s="84"/>
      <c r="U8" s="6">
        <v>2</v>
      </c>
      <c r="V8" s="6"/>
      <c r="W8" s="6"/>
      <c r="X8" s="6">
        <v>2</v>
      </c>
      <c r="Y8" s="6">
        <v>1</v>
      </c>
      <c r="Z8" s="6">
        <v>1</v>
      </c>
      <c r="AA8" s="6"/>
      <c r="AB8" s="36"/>
      <c r="AC8" s="35">
        <v>2</v>
      </c>
      <c r="AD8" s="38"/>
      <c r="AE8" s="35"/>
      <c r="AF8" s="35">
        <v>2</v>
      </c>
      <c r="AG8" s="35">
        <v>1</v>
      </c>
      <c r="AH8" s="35">
        <v>1</v>
      </c>
      <c r="AI8" s="35"/>
      <c r="AJ8" s="7"/>
      <c r="AK8" s="107">
        <v>2</v>
      </c>
      <c r="AL8" s="84"/>
      <c r="AM8" s="6"/>
      <c r="AN8" s="6">
        <v>2</v>
      </c>
      <c r="AO8" s="6">
        <v>1</v>
      </c>
      <c r="AP8" s="6">
        <v>1</v>
      </c>
      <c r="AQ8" s="6"/>
      <c r="AR8" s="35"/>
      <c r="AS8" s="35"/>
      <c r="AT8" s="35"/>
      <c r="AU8" s="35"/>
      <c r="AV8" s="35"/>
      <c r="AW8" s="35"/>
      <c r="AX8" s="35"/>
      <c r="AY8" s="35"/>
      <c r="AZ8" s="6"/>
      <c r="BA8" s="6"/>
      <c r="BB8" s="6"/>
      <c r="BC8" s="6"/>
      <c r="BD8" s="6"/>
      <c r="BE8" s="6"/>
      <c r="BF8" s="6"/>
      <c r="BG8" s="6"/>
      <c r="BH8" s="35"/>
      <c r="BI8" s="35"/>
      <c r="BJ8" s="35"/>
      <c r="BK8" s="35"/>
      <c r="BL8" s="36"/>
      <c r="BM8" s="35"/>
      <c r="BN8" s="35"/>
      <c r="BO8" s="35"/>
      <c r="BP8" s="6"/>
      <c r="BQ8" s="6"/>
      <c r="BR8" s="6"/>
      <c r="BS8" s="6"/>
      <c r="BT8" s="6"/>
      <c r="BU8" s="6"/>
      <c r="BV8" s="6"/>
      <c r="BW8" s="6"/>
    </row>
    <row r="9" spans="1:75" s="19" customFormat="1" ht="27.75" customHeight="1">
      <c r="A9" s="15" t="s">
        <v>169</v>
      </c>
      <c r="B9" s="106" t="s">
        <v>178</v>
      </c>
      <c r="C9" s="4">
        <v>15</v>
      </c>
      <c r="D9" s="4">
        <v>15</v>
      </c>
      <c r="E9" s="4"/>
      <c r="F9" s="4"/>
      <c r="G9" s="4">
        <f>SUM(C9:F9)</f>
        <v>30</v>
      </c>
      <c r="H9" s="4">
        <v>2</v>
      </c>
      <c r="I9" s="4">
        <v>1</v>
      </c>
      <c r="J9" s="4">
        <v>1</v>
      </c>
      <c r="K9" s="4"/>
      <c r="L9" s="16"/>
      <c r="M9" s="17"/>
      <c r="N9" s="17"/>
      <c r="O9" s="17"/>
      <c r="P9" s="39"/>
      <c r="Q9" s="39"/>
      <c r="R9" s="39"/>
      <c r="S9" s="39"/>
      <c r="T9" s="4"/>
      <c r="U9" s="4"/>
      <c r="V9" s="4"/>
      <c r="W9" s="4"/>
      <c r="X9" s="4"/>
      <c r="Y9" s="4"/>
      <c r="Z9" s="4"/>
      <c r="AA9" s="4"/>
      <c r="AB9" s="17"/>
      <c r="AC9" s="39"/>
      <c r="AD9" s="17"/>
      <c r="AE9" s="17"/>
      <c r="AF9" s="17"/>
      <c r="AG9" s="17"/>
      <c r="AH9" s="17"/>
      <c r="AI9" s="17"/>
      <c r="AJ9" s="4"/>
      <c r="AK9" s="12"/>
      <c r="AL9" s="4"/>
      <c r="AM9" s="4"/>
      <c r="AN9" s="4"/>
      <c r="AO9" s="4"/>
      <c r="AP9" s="4"/>
      <c r="AQ9" s="4"/>
      <c r="AR9" s="17">
        <v>1</v>
      </c>
      <c r="AS9" s="17">
        <v>1</v>
      </c>
      <c r="AT9" s="17"/>
      <c r="AU9" s="17"/>
      <c r="AV9" s="39">
        <v>2</v>
      </c>
      <c r="AW9" s="39">
        <v>1</v>
      </c>
      <c r="AX9" s="39">
        <v>1</v>
      </c>
      <c r="AY9" s="39"/>
      <c r="AZ9" s="4"/>
      <c r="BA9" s="4"/>
      <c r="BB9" s="4"/>
      <c r="BC9" s="4"/>
      <c r="BD9" s="4"/>
      <c r="BE9" s="4"/>
      <c r="BF9" s="4"/>
      <c r="BG9" s="4"/>
      <c r="BH9" s="17"/>
      <c r="BI9" s="17"/>
      <c r="BJ9" s="17"/>
      <c r="BK9" s="17"/>
      <c r="BL9" s="18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</row>
    <row r="10" spans="1:75" s="19" customFormat="1" ht="27.75" customHeight="1">
      <c r="A10" s="99" t="s">
        <v>170</v>
      </c>
      <c r="B10" s="108" t="s">
        <v>172</v>
      </c>
      <c r="C10" s="2"/>
      <c r="D10" s="2">
        <v>75</v>
      </c>
      <c r="E10" s="2"/>
      <c r="F10" s="2"/>
      <c r="G10" s="2">
        <v>75</v>
      </c>
      <c r="H10" s="2">
        <v>5</v>
      </c>
      <c r="I10" s="2">
        <v>4</v>
      </c>
      <c r="J10" s="2">
        <v>1</v>
      </c>
      <c r="K10" s="2">
        <v>5</v>
      </c>
      <c r="L10" s="2"/>
      <c r="M10" s="2">
        <v>2</v>
      </c>
      <c r="N10" s="2"/>
      <c r="O10" s="2"/>
      <c r="P10" s="60">
        <v>2</v>
      </c>
      <c r="Q10" s="60">
        <v>2</v>
      </c>
      <c r="R10" s="60">
        <v>0</v>
      </c>
      <c r="S10" s="60">
        <v>2</v>
      </c>
      <c r="T10" s="2"/>
      <c r="U10" s="2">
        <v>1</v>
      </c>
      <c r="V10" s="2"/>
      <c r="W10" s="2"/>
      <c r="X10" s="2">
        <v>1</v>
      </c>
      <c r="Y10" s="2">
        <v>1</v>
      </c>
      <c r="Z10" s="2">
        <v>0</v>
      </c>
      <c r="AA10" s="2">
        <v>1</v>
      </c>
      <c r="AB10" s="2"/>
      <c r="AC10" s="60">
        <v>2</v>
      </c>
      <c r="AD10" s="2"/>
      <c r="AE10" s="2"/>
      <c r="AF10" s="2">
        <v>2</v>
      </c>
      <c r="AG10" s="2">
        <v>1</v>
      </c>
      <c r="AH10" s="2">
        <v>1</v>
      </c>
      <c r="AI10" s="2">
        <v>2</v>
      </c>
      <c r="AJ10" s="2"/>
      <c r="AK10" s="5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101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19" customFormat="1" ht="84.75" customHeight="1">
      <c r="A11" s="15" t="s">
        <v>22</v>
      </c>
      <c r="B11" s="109" t="s">
        <v>173</v>
      </c>
      <c r="C11" s="6"/>
      <c r="D11" s="6">
        <v>15</v>
      </c>
      <c r="E11" s="6"/>
      <c r="F11" s="6"/>
      <c r="G11" s="6">
        <f>SUM(C11:F11)</f>
        <v>15</v>
      </c>
      <c r="H11" s="6">
        <v>1</v>
      </c>
      <c r="I11" s="6">
        <v>1</v>
      </c>
      <c r="J11" s="6">
        <v>0</v>
      </c>
      <c r="K11" s="6">
        <v>1</v>
      </c>
      <c r="L11" s="35"/>
      <c r="M11" s="35">
        <v>1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99</v>
      </c>
      <c r="B12" s="109" t="s">
        <v>174</v>
      </c>
      <c r="C12" s="6"/>
      <c r="D12" s="6">
        <v>15</v>
      </c>
      <c r="E12" s="6"/>
      <c r="F12" s="6"/>
      <c r="G12" s="6">
        <v>15</v>
      </c>
      <c r="H12" s="6">
        <v>1</v>
      </c>
      <c r="I12" s="6">
        <v>1</v>
      </c>
      <c r="J12" s="6">
        <v>0</v>
      </c>
      <c r="K12" s="6">
        <v>1</v>
      </c>
      <c r="L12" s="102"/>
      <c r="M12" s="35">
        <v>1</v>
      </c>
      <c r="N12" s="40"/>
      <c r="O12" s="35"/>
      <c r="P12" s="35">
        <v>1</v>
      </c>
      <c r="Q12" s="35">
        <v>1</v>
      </c>
      <c r="R12" s="35">
        <v>0</v>
      </c>
      <c r="S12" s="35">
        <v>1</v>
      </c>
      <c r="T12" s="6"/>
      <c r="U12" s="6"/>
      <c r="V12" s="6"/>
      <c r="W12" s="6"/>
      <c r="X12" s="6"/>
      <c r="Y12" s="6"/>
      <c r="Z12" s="6"/>
      <c r="AA12" s="6"/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101</v>
      </c>
      <c r="B13" s="109" t="s">
        <v>175</v>
      </c>
      <c r="C13" s="6"/>
      <c r="D13" s="6">
        <v>15</v>
      </c>
      <c r="E13" s="6"/>
      <c r="F13" s="6"/>
      <c r="G13" s="6">
        <v>15</v>
      </c>
      <c r="H13" s="6">
        <v>1</v>
      </c>
      <c r="I13" s="6">
        <v>1</v>
      </c>
      <c r="J13" s="6">
        <v>0</v>
      </c>
      <c r="K13" s="6">
        <v>1</v>
      </c>
      <c r="L13" s="102"/>
      <c r="M13" s="35"/>
      <c r="N13" s="40"/>
      <c r="O13" s="35"/>
      <c r="P13" s="35"/>
      <c r="Q13" s="35"/>
      <c r="R13" s="35"/>
      <c r="S13" s="35"/>
      <c r="T13" s="6"/>
      <c r="U13" s="6">
        <v>1</v>
      </c>
      <c r="V13" s="6"/>
      <c r="W13" s="6"/>
      <c r="X13" s="6">
        <v>1</v>
      </c>
      <c r="Y13" s="6">
        <v>1</v>
      </c>
      <c r="Z13" s="6">
        <v>0</v>
      </c>
      <c r="AA13" s="6">
        <v>1</v>
      </c>
      <c r="AB13" s="35"/>
      <c r="AC13" s="35"/>
      <c r="AD13" s="35"/>
      <c r="AE13" s="35"/>
      <c r="AF13" s="35"/>
      <c r="AG13" s="35"/>
      <c r="AH13" s="35"/>
      <c r="AI13" s="35"/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s="19" customFormat="1" ht="84.75" customHeight="1">
      <c r="A14" s="15" t="s">
        <v>100</v>
      </c>
      <c r="B14" s="109" t="s">
        <v>176</v>
      </c>
      <c r="C14" s="6"/>
      <c r="D14" s="6">
        <v>30</v>
      </c>
      <c r="E14" s="6"/>
      <c r="F14" s="6"/>
      <c r="G14" s="6">
        <v>30</v>
      </c>
      <c r="H14" s="6">
        <v>2</v>
      </c>
      <c r="I14" s="6">
        <v>1</v>
      </c>
      <c r="J14" s="6">
        <v>1</v>
      </c>
      <c r="K14" s="6">
        <v>2</v>
      </c>
      <c r="L14" s="102"/>
      <c r="M14" s="35"/>
      <c r="N14" s="40"/>
      <c r="O14" s="35"/>
      <c r="P14" s="35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35"/>
      <c r="AC14" s="35">
        <v>2</v>
      </c>
      <c r="AD14" s="35"/>
      <c r="AE14" s="35"/>
      <c r="AF14" s="35">
        <v>2</v>
      </c>
      <c r="AG14" s="35">
        <v>1</v>
      </c>
      <c r="AH14" s="35">
        <v>1</v>
      </c>
      <c r="AI14" s="35">
        <v>2</v>
      </c>
      <c r="AJ14" s="6"/>
      <c r="AK14" s="6"/>
      <c r="AL14" s="6"/>
      <c r="AM14" s="6"/>
      <c r="AN14" s="6"/>
      <c r="AO14" s="6"/>
      <c r="AP14" s="6"/>
      <c r="AQ14" s="6"/>
      <c r="AR14" s="35"/>
      <c r="AS14" s="35"/>
      <c r="AT14" s="35"/>
      <c r="AU14" s="35"/>
      <c r="AV14" s="35"/>
      <c r="AW14" s="35"/>
      <c r="AX14" s="35"/>
      <c r="AY14" s="35"/>
      <c r="AZ14" s="6"/>
      <c r="BA14" s="6"/>
      <c r="BB14" s="6"/>
      <c r="BC14" s="6"/>
      <c r="BD14" s="6"/>
      <c r="BE14" s="6"/>
      <c r="BF14" s="6"/>
      <c r="BG14" s="6"/>
      <c r="BH14" s="35"/>
      <c r="BI14" s="35"/>
      <c r="BJ14" s="35"/>
      <c r="BK14" s="35"/>
      <c r="BL14" s="36"/>
      <c r="BM14" s="35"/>
      <c r="BN14" s="35"/>
      <c r="BO14" s="35"/>
      <c r="BP14" s="6"/>
      <c r="BQ14" s="6"/>
      <c r="BR14" s="6"/>
      <c r="BS14" s="6"/>
      <c r="BT14" s="6"/>
      <c r="BU14" s="6"/>
      <c r="BV14" s="6"/>
      <c r="BW14" s="6"/>
    </row>
    <row r="15" spans="1:75" ht="45.75" customHeight="1" thickBot="1">
      <c r="A15" s="103" t="s">
        <v>31</v>
      </c>
      <c r="B15" s="68" t="s">
        <v>23</v>
      </c>
      <c r="C15" s="41">
        <f aca="true" t="shared" si="1" ref="C15:T15">SUM(C16:C22)</f>
        <v>150</v>
      </c>
      <c r="D15" s="41">
        <f t="shared" si="1"/>
        <v>105</v>
      </c>
      <c r="E15" s="41">
        <f t="shared" si="1"/>
        <v>30</v>
      </c>
      <c r="F15" s="41">
        <f t="shared" si="1"/>
        <v>0</v>
      </c>
      <c r="G15" s="41">
        <f t="shared" si="1"/>
        <v>285</v>
      </c>
      <c r="H15" s="41">
        <f t="shared" si="1"/>
        <v>21</v>
      </c>
      <c r="I15" s="41">
        <f t="shared" si="1"/>
        <v>9</v>
      </c>
      <c r="J15" s="41">
        <f t="shared" si="1"/>
        <v>12</v>
      </c>
      <c r="K15" s="41">
        <f t="shared" si="1"/>
        <v>0</v>
      </c>
      <c r="L15" s="24">
        <f t="shared" si="1"/>
        <v>4</v>
      </c>
      <c r="M15" s="41">
        <f t="shared" si="1"/>
        <v>4</v>
      </c>
      <c r="N15" s="41">
        <f t="shared" si="1"/>
        <v>0</v>
      </c>
      <c r="O15" s="41">
        <f t="shared" si="1"/>
        <v>0</v>
      </c>
      <c r="P15" s="41">
        <f t="shared" si="1"/>
        <v>9</v>
      </c>
      <c r="Q15" s="41">
        <f t="shared" si="1"/>
        <v>3.5</v>
      </c>
      <c r="R15" s="41">
        <f t="shared" si="1"/>
        <v>5.5</v>
      </c>
      <c r="S15" s="41">
        <f t="shared" si="1"/>
        <v>0</v>
      </c>
      <c r="T15" s="41">
        <f t="shared" si="1"/>
        <v>6</v>
      </c>
      <c r="U15" s="41">
        <v>7</v>
      </c>
      <c r="V15" s="41">
        <f aca="true" t="shared" si="2" ref="V15:BA15">SUM(V16:V22)</f>
        <v>2</v>
      </c>
      <c r="W15" s="41">
        <f t="shared" si="2"/>
        <v>0</v>
      </c>
      <c r="X15" s="41">
        <f t="shared" si="2"/>
        <v>12</v>
      </c>
      <c r="Y15" s="41">
        <f t="shared" si="2"/>
        <v>5.5</v>
      </c>
      <c r="Z15" s="41">
        <f t="shared" si="2"/>
        <v>6.5</v>
      </c>
      <c r="AA15" s="41">
        <f t="shared" si="2"/>
        <v>0</v>
      </c>
      <c r="AB15" s="41">
        <f t="shared" si="2"/>
        <v>0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1">
        <f t="shared" si="2"/>
        <v>0</v>
      </c>
      <c r="AG15" s="41">
        <f t="shared" si="2"/>
        <v>0</v>
      </c>
      <c r="AH15" s="41">
        <f t="shared" si="2"/>
        <v>0</v>
      </c>
      <c r="AI15" s="41">
        <f t="shared" si="2"/>
        <v>0</v>
      </c>
      <c r="AJ15" s="41">
        <f t="shared" si="2"/>
        <v>0</v>
      </c>
      <c r="AK15" s="41">
        <f t="shared" si="2"/>
        <v>0</v>
      </c>
      <c r="AL15" s="41">
        <f t="shared" si="2"/>
        <v>0</v>
      </c>
      <c r="AM15" s="41">
        <f t="shared" si="2"/>
        <v>0</v>
      </c>
      <c r="AN15" s="41">
        <f t="shared" si="2"/>
        <v>0</v>
      </c>
      <c r="AO15" s="41">
        <f t="shared" si="2"/>
        <v>0</v>
      </c>
      <c r="AP15" s="41">
        <f t="shared" si="2"/>
        <v>0</v>
      </c>
      <c r="AQ15" s="41">
        <f t="shared" si="2"/>
        <v>0</v>
      </c>
      <c r="AR15" s="41">
        <f t="shared" si="2"/>
        <v>0</v>
      </c>
      <c r="AS15" s="41">
        <f t="shared" si="2"/>
        <v>0</v>
      </c>
      <c r="AT15" s="41">
        <f t="shared" si="2"/>
        <v>0</v>
      </c>
      <c r="AU15" s="41">
        <f t="shared" si="2"/>
        <v>0</v>
      </c>
      <c r="AV15" s="41">
        <f t="shared" si="2"/>
        <v>0</v>
      </c>
      <c r="AW15" s="41">
        <f t="shared" si="2"/>
        <v>0</v>
      </c>
      <c r="AX15" s="41">
        <f t="shared" si="2"/>
        <v>0</v>
      </c>
      <c r="AY15" s="41">
        <f t="shared" si="2"/>
        <v>0</v>
      </c>
      <c r="AZ15" s="41">
        <f t="shared" si="2"/>
        <v>0</v>
      </c>
      <c r="BA15" s="41">
        <f t="shared" si="2"/>
        <v>0</v>
      </c>
      <c r="BB15" s="41">
        <f aca="true" t="shared" si="3" ref="BB15:BW15">SUM(BB16:BB22)</f>
        <v>0</v>
      </c>
      <c r="BC15" s="41">
        <f t="shared" si="3"/>
        <v>0</v>
      </c>
      <c r="BD15" s="41">
        <f t="shared" si="3"/>
        <v>0</v>
      </c>
      <c r="BE15" s="41">
        <f t="shared" si="3"/>
        <v>0</v>
      </c>
      <c r="BF15" s="41">
        <f t="shared" si="3"/>
        <v>0</v>
      </c>
      <c r="BG15" s="41">
        <f t="shared" si="3"/>
        <v>0</v>
      </c>
      <c r="BH15" s="41">
        <f t="shared" si="3"/>
        <v>0</v>
      </c>
      <c r="BI15" s="41">
        <f t="shared" si="3"/>
        <v>0</v>
      </c>
      <c r="BJ15" s="41">
        <f t="shared" si="3"/>
        <v>0</v>
      </c>
      <c r="BK15" s="41">
        <f t="shared" si="3"/>
        <v>0</v>
      </c>
      <c r="BL15" s="41">
        <f t="shared" si="3"/>
        <v>0</v>
      </c>
      <c r="BM15" s="41">
        <f t="shared" si="3"/>
        <v>0</v>
      </c>
      <c r="BN15" s="41">
        <f t="shared" si="3"/>
        <v>0</v>
      </c>
      <c r="BO15" s="41">
        <f t="shared" si="3"/>
        <v>0</v>
      </c>
      <c r="BP15" s="41">
        <f t="shared" si="3"/>
        <v>0</v>
      </c>
      <c r="BQ15" s="41">
        <f t="shared" si="3"/>
        <v>0</v>
      </c>
      <c r="BR15" s="41">
        <f t="shared" si="3"/>
        <v>0</v>
      </c>
      <c r="BS15" s="41">
        <f t="shared" si="3"/>
        <v>0</v>
      </c>
      <c r="BT15" s="41">
        <f t="shared" si="3"/>
        <v>0</v>
      </c>
      <c r="BU15" s="41">
        <f t="shared" si="3"/>
        <v>0</v>
      </c>
      <c r="BV15" s="41">
        <f t="shared" si="3"/>
        <v>0</v>
      </c>
      <c r="BW15" s="41">
        <f t="shared" si="3"/>
        <v>0</v>
      </c>
    </row>
    <row r="16" spans="1:75" s="19" customFormat="1" ht="27.75" customHeight="1" thickBot="1">
      <c r="A16" s="15" t="s">
        <v>45</v>
      </c>
      <c r="B16" s="104" t="s">
        <v>107</v>
      </c>
      <c r="C16" s="6">
        <v>30</v>
      </c>
      <c r="D16" s="6">
        <v>15</v>
      </c>
      <c r="E16" s="6"/>
      <c r="F16" s="6"/>
      <c r="G16" s="6">
        <f aca="true" t="shared" si="4" ref="G16:G22">SUM(C16:F16)</f>
        <v>45</v>
      </c>
      <c r="H16" s="6">
        <v>3</v>
      </c>
      <c r="I16" s="6">
        <v>1</v>
      </c>
      <c r="J16" s="6">
        <v>2</v>
      </c>
      <c r="K16" s="7"/>
      <c r="L16" s="42">
        <v>2</v>
      </c>
      <c r="M16" s="38">
        <v>1</v>
      </c>
      <c r="N16" s="35"/>
      <c r="O16" s="35"/>
      <c r="P16" s="35">
        <v>3</v>
      </c>
      <c r="Q16" s="35">
        <v>1</v>
      </c>
      <c r="R16" s="35">
        <v>2</v>
      </c>
      <c r="S16" s="17"/>
      <c r="T16" s="4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46</v>
      </c>
      <c r="B17" s="105" t="s">
        <v>108</v>
      </c>
      <c r="C17" s="6">
        <v>30</v>
      </c>
      <c r="D17" s="6">
        <v>15</v>
      </c>
      <c r="E17" s="6"/>
      <c r="F17" s="6"/>
      <c r="G17" s="6">
        <f t="shared" si="4"/>
        <v>45</v>
      </c>
      <c r="H17" s="6">
        <v>3</v>
      </c>
      <c r="I17" s="6">
        <v>1</v>
      </c>
      <c r="J17" s="6">
        <v>2</v>
      </c>
      <c r="K17" s="7"/>
      <c r="L17" s="37">
        <v>2</v>
      </c>
      <c r="M17" s="38">
        <v>1</v>
      </c>
      <c r="N17" s="35"/>
      <c r="O17" s="35"/>
      <c r="P17" s="35">
        <v>3</v>
      </c>
      <c r="Q17" s="35">
        <v>1</v>
      </c>
      <c r="R17" s="35">
        <v>2</v>
      </c>
      <c r="S17" s="35"/>
      <c r="T17" s="8"/>
      <c r="U17" s="4"/>
      <c r="V17" s="4"/>
      <c r="W17" s="4"/>
      <c r="X17" s="4"/>
      <c r="Y17" s="4"/>
      <c r="Z17" s="4"/>
      <c r="AA17" s="4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 thickBot="1">
      <c r="A18" s="15" t="s">
        <v>47</v>
      </c>
      <c r="B18" s="105" t="s">
        <v>109</v>
      </c>
      <c r="C18" s="6">
        <v>30</v>
      </c>
      <c r="D18" s="6">
        <v>15</v>
      </c>
      <c r="E18" s="6"/>
      <c r="F18" s="6"/>
      <c r="G18" s="6">
        <f t="shared" si="4"/>
        <v>45</v>
      </c>
      <c r="H18" s="6">
        <v>3</v>
      </c>
      <c r="I18" s="6">
        <v>1</v>
      </c>
      <c r="J18" s="6">
        <v>2</v>
      </c>
      <c r="K18" s="6"/>
      <c r="L18" s="39"/>
      <c r="M18" s="17"/>
      <c r="N18" s="17"/>
      <c r="O18" s="17"/>
      <c r="P18" s="17"/>
      <c r="Q18" s="17"/>
      <c r="R18" s="17"/>
      <c r="S18" s="36"/>
      <c r="T18" s="13">
        <v>2</v>
      </c>
      <c r="U18" s="43">
        <v>1</v>
      </c>
      <c r="V18" s="6"/>
      <c r="W18" s="6"/>
      <c r="X18" s="6">
        <v>3</v>
      </c>
      <c r="Y18" s="6">
        <v>1</v>
      </c>
      <c r="Z18" s="6">
        <v>2</v>
      </c>
      <c r="AA18" s="6"/>
      <c r="AB18" s="17"/>
      <c r="AC18" s="17"/>
      <c r="AD18" s="17"/>
      <c r="AE18" s="17"/>
      <c r="AF18" s="17"/>
      <c r="AG18" s="17"/>
      <c r="AH18" s="17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>
      <c r="A19" s="15" t="s">
        <v>48</v>
      </c>
      <c r="B19" s="106" t="s">
        <v>110</v>
      </c>
      <c r="C19" s="6">
        <v>30</v>
      </c>
      <c r="D19" s="6">
        <v>15</v>
      </c>
      <c r="E19" s="6"/>
      <c r="F19" s="6"/>
      <c r="G19" s="6">
        <f t="shared" si="4"/>
        <v>45</v>
      </c>
      <c r="H19" s="6">
        <v>3</v>
      </c>
      <c r="I19" s="6">
        <v>1.5</v>
      </c>
      <c r="J19" s="6">
        <v>1.5</v>
      </c>
      <c r="K19" s="6"/>
      <c r="L19" s="17"/>
      <c r="M19" s="17"/>
      <c r="N19" s="17"/>
      <c r="O19" s="17"/>
      <c r="P19" s="17"/>
      <c r="Q19" s="17"/>
      <c r="R19" s="17"/>
      <c r="S19" s="35"/>
      <c r="T19" s="12">
        <v>2</v>
      </c>
      <c r="U19" s="4">
        <v>1</v>
      </c>
      <c r="V19" s="4"/>
      <c r="W19" s="4"/>
      <c r="X19" s="4">
        <v>3</v>
      </c>
      <c r="Y19" s="4">
        <v>1.5</v>
      </c>
      <c r="Z19" s="4">
        <v>1.5</v>
      </c>
      <c r="AA19" s="4"/>
      <c r="AB19" s="40"/>
      <c r="AC19" s="35"/>
      <c r="AD19" s="35"/>
      <c r="AE19" s="35"/>
      <c r="AF19" s="35"/>
      <c r="AG19" s="35"/>
      <c r="AH19" s="35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49</v>
      </c>
      <c r="B20" s="100" t="s">
        <v>112</v>
      </c>
      <c r="C20" s="4"/>
      <c r="D20" s="4">
        <v>30</v>
      </c>
      <c r="E20" s="4"/>
      <c r="F20" s="4"/>
      <c r="G20" s="6">
        <f t="shared" si="4"/>
        <v>30</v>
      </c>
      <c r="H20" s="4">
        <v>3</v>
      </c>
      <c r="I20" s="4">
        <v>1.5</v>
      </c>
      <c r="J20" s="4">
        <v>1.5</v>
      </c>
      <c r="K20" s="4"/>
      <c r="L20" s="16"/>
      <c r="M20" s="17">
        <v>2</v>
      </c>
      <c r="N20" s="17"/>
      <c r="O20" s="17"/>
      <c r="P20" s="17">
        <v>3</v>
      </c>
      <c r="Q20" s="17">
        <v>1.5</v>
      </c>
      <c r="R20" s="17">
        <v>1.5</v>
      </c>
      <c r="S20" s="17"/>
      <c r="T20" s="8"/>
      <c r="U20" s="4"/>
      <c r="V20" s="4"/>
      <c r="W20" s="4"/>
      <c r="X20" s="4"/>
      <c r="Y20" s="4"/>
      <c r="Z20" s="4"/>
      <c r="AA20" s="4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 thickBot="1">
      <c r="A21" s="15" t="s">
        <v>50</v>
      </c>
      <c r="B21" s="67" t="s">
        <v>111</v>
      </c>
      <c r="C21" s="6">
        <v>30</v>
      </c>
      <c r="D21" s="6">
        <v>15</v>
      </c>
      <c r="E21" s="6"/>
      <c r="F21" s="6"/>
      <c r="G21" s="6">
        <f t="shared" si="4"/>
        <v>45</v>
      </c>
      <c r="H21" s="6">
        <v>4</v>
      </c>
      <c r="I21" s="6">
        <v>2</v>
      </c>
      <c r="J21" s="6">
        <v>2</v>
      </c>
      <c r="K21" s="6"/>
      <c r="L21" s="17"/>
      <c r="M21" s="17"/>
      <c r="N21" s="17"/>
      <c r="O21" s="17"/>
      <c r="P21" s="17"/>
      <c r="Q21" s="17"/>
      <c r="R21" s="17"/>
      <c r="S21" s="36"/>
      <c r="T21" s="13">
        <v>2</v>
      </c>
      <c r="U21" s="43">
        <v>1</v>
      </c>
      <c r="V21" s="6"/>
      <c r="W21" s="6"/>
      <c r="X21" s="6">
        <v>4</v>
      </c>
      <c r="Y21" s="6">
        <v>2</v>
      </c>
      <c r="Z21" s="6">
        <v>2</v>
      </c>
      <c r="AA21" s="6"/>
      <c r="AB21" s="17"/>
      <c r="AC21" s="17"/>
      <c r="AD21" s="17"/>
      <c r="AE21" s="17"/>
      <c r="AF21" s="17"/>
      <c r="AG21" s="17"/>
      <c r="AH21" s="17"/>
      <c r="AI21" s="17"/>
      <c r="AJ21" s="4"/>
      <c r="AK21" s="4"/>
      <c r="AL21" s="4"/>
      <c r="AM21" s="4"/>
      <c r="AN21" s="4"/>
      <c r="AO21" s="4"/>
      <c r="AP21" s="4"/>
      <c r="AQ21" s="4"/>
      <c r="AR21" s="17"/>
      <c r="AS21" s="17"/>
      <c r="AT21" s="17"/>
      <c r="AU21" s="17"/>
      <c r="AV21" s="17"/>
      <c r="AW21" s="17"/>
      <c r="AX21" s="17"/>
      <c r="AY21" s="17"/>
      <c r="AZ21" s="4"/>
      <c r="BA21" s="4"/>
      <c r="BB21" s="4"/>
      <c r="BC21" s="4"/>
      <c r="BD21" s="4"/>
      <c r="BE21" s="4"/>
      <c r="BF21" s="4"/>
      <c r="BG21" s="4"/>
      <c r="BH21" s="17"/>
      <c r="BI21" s="17"/>
      <c r="BJ21" s="17"/>
      <c r="BK21" s="17"/>
      <c r="BL21" s="18"/>
      <c r="BM21" s="17"/>
      <c r="BN21" s="17"/>
      <c r="BO21" s="17"/>
      <c r="BP21" s="4"/>
      <c r="BQ21" s="4"/>
      <c r="BR21" s="4"/>
      <c r="BS21" s="4"/>
      <c r="BT21" s="4"/>
      <c r="BU21" s="4"/>
      <c r="BV21" s="4"/>
      <c r="BW21" s="4"/>
    </row>
    <row r="22" spans="1:75" s="19" customFormat="1" ht="27.75" customHeight="1">
      <c r="A22" s="15" t="s">
        <v>51</v>
      </c>
      <c r="B22" s="67" t="s">
        <v>113</v>
      </c>
      <c r="C22" s="4"/>
      <c r="D22" s="4"/>
      <c r="E22" s="4">
        <v>30</v>
      </c>
      <c r="F22" s="4"/>
      <c r="G22" s="6">
        <f t="shared" si="4"/>
        <v>30</v>
      </c>
      <c r="H22" s="4">
        <v>2</v>
      </c>
      <c r="I22" s="4">
        <v>1</v>
      </c>
      <c r="J22" s="4">
        <v>1</v>
      </c>
      <c r="K22" s="4"/>
      <c r="L22" s="16"/>
      <c r="M22" s="16"/>
      <c r="N22" s="16"/>
      <c r="O22" s="16"/>
      <c r="P22" s="16"/>
      <c r="Q22" s="16"/>
      <c r="R22" s="16"/>
      <c r="S22" s="16"/>
      <c r="T22" s="31"/>
      <c r="U22" s="44"/>
      <c r="V22" s="6">
        <v>2</v>
      </c>
      <c r="W22" s="6"/>
      <c r="X22" s="6">
        <v>2</v>
      </c>
      <c r="Y22" s="6">
        <v>1</v>
      </c>
      <c r="Z22" s="6">
        <v>1</v>
      </c>
      <c r="AA22" s="6"/>
      <c r="AB22" s="16"/>
      <c r="AC22" s="16"/>
      <c r="AD22" s="16"/>
      <c r="AE22" s="16"/>
      <c r="AF22" s="16"/>
      <c r="AG22" s="16"/>
      <c r="AH22" s="16"/>
      <c r="AI22" s="16"/>
      <c r="AJ22" s="14"/>
      <c r="AK22" s="14"/>
      <c r="AL22" s="14"/>
      <c r="AM22" s="14"/>
      <c r="AN22" s="14"/>
      <c r="AO22" s="14"/>
      <c r="AP22" s="14"/>
      <c r="AQ22" s="14"/>
      <c r="AR22" s="16"/>
      <c r="AS22" s="16"/>
      <c r="AT22" s="16"/>
      <c r="AU22" s="16"/>
      <c r="AV22" s="16"/>
      <c r="AW22" s="16"/>
      <c r="AX22" s="16"/>
      <c r="AY22" s="16"/>
      <c r="AZ22" s="14"/>
      <c r="BA22" s="14"/>
      <c r="BB22" s="14"/>
      <c r="BC22" s="14"/>
      <c r="BD22" s="14"/>
      <c r="BE22" s="14"/>
      <c r="BF22" s="14"/>
      <c r="BG22" s="14"/>
      <c r="BH22" s="16"/>
      <c r="BI22" s="16"/>
      <c r="BJ22" s="16"/>
      <c r="BK22" s="16"/>
      <c r="BL22" s="22"/>
      <c r="BM22" s="16"/>
      <c r="BN22" s="16"/>
      <c r="BO22" s="16"/>
      <c r="BP22" s="14"/>
      <c r="BQ22" s="14"/>
      <c r="BR22" s="14"/>
      <c r="BS22" s="14"/>
      <c r="BT22" s="14"/>
      <c r="BU22" s="14"/>
      <c r="BV22" s="14"/>
      <c r="BW22" s="14"/>
    </row>
    <row r="23" spans="1:75" s="19" customFormat="1" ht="27.75" customHeight="1">
      <c r="A23" s="15" t="s">
        <v>179</v>
      </c>
      <c r="B23" s="69" t="s">
        <v>180</v>
      </c>
      <c r="C23" s="4"/>
      <c r="D23" s="4">
        <v>30</v>
      </c>
      <c r="E23" s="4"/>
      <c r="F23" s="4"/>
      <c r="G23" s="6">
        <v>30</v>
      </c>
      <c r="H23" s="4">
        <v>0</v>
      </c>
      <c r="I23" s="4">
        <v>0</v>
      </c>
      <c r="J23" s="4">
        <v>0</v>
      </c>
      <c r="K23" s="4"/>
      <c r="L23" s="16"/>
      <c r="M23" s="16"/>
      <c r="N23" s="16"/>
      <c r="O23" s="16"/>
      <c r="P23" s="16"/>
      <c r="Q23" s="16"/>
      <c r="R23" s="16"/>
      <c r="S23" s="16"/>
      <c r="T23" s="31"/>
      <c r="U23" s="44">
        <v>2</v>
      </c>
      <c r="V23" s="6"/>
      <c r="W23" s="6"/>
      <c r="X23" s="6">
        <v>0</v>
      </c>
      <c r="Y23" s="6">
        <v>0</v>
      </c>
      <c r="Z23" s="6">
        <v>0</v>
      </c>
      <c r="AA23" s="6"/>
      <c r="AB23" s="16"/>
      <c r="AC23" s="16"/>
      <c r="AD23" s="16"/>
      <c r="AE23" s="16"/>
      <c r="AF23" s="16"/>
      <c r="AG23" s="16"/>
      <c r="AH23" s="16"/>
      <c r="AI23" s="16"/>
      <c r="AJ23" s="110"/>
      <c r="AK23" s="14"/>
      <c r="AL23" s="14"/>
      <c r="AM23" s="14"/>
      <c r="AN23" s="14"/>
      <c r="AO23" s="14"/>
      <c r="AP23" s="14"/>
      <c r="AQ23" s="14"/>
      <c r="AR23" s="16"/>
      <c r="AS23" s="16"/>
      <c r="AT23" s="16"/>
      <c r="AU23" s="16"/>
      <c r="AV23" s="16"/>
      <c r="AW23" s="16"/>
      <c r="AX23" s="16"/>
      <c r="AY23" s="16"/>
      <c r="AZ23" s="14"/>
      <c r="BA23" s="14"/>
      <c r="BB23" s="14"/>
      <c r="BC23" s="14"/>
      <c r="BD23" s="14"/>
      <c r="BE23" s="14"/>
      <c r="BF23" s="14"/>
      <c r="BG23" s="14"/>
      <c r="BH23" s="16"/>
      <c r="BI23" s="16"/>
      <c r="BJ23" s="16"/>
      <c r="BK23" s="16"/>
      <c r="BL23" s="22"/>
      <c r="BM23" s="16"/>
      <c r="BN23" s="16"/>
      <c r="BO23" s="16"/>
      <c r="BP23" s="14"/>
      <c r="BQ23" s="14"/>
      <c r="BR23" s="14"/>
      <c r="BS23" s="14"/>
      <c r="BT23" s="14"/>
      <c r="BU23" s="14"/>
      <c r="BV23" s="14"/>
      <c r="BW23" s="14"/>
    </row>
    <row r="24" spans="1:75" s="19" customFormat="1" ht="27.75" customHeight="1">
      <c r="A24" s="15" t="s">
        <v>181</v>
      </c>
      <c r="B24" s="69" t="s">
        <v>182</v>
      </c>
      <c r="C24" s="4"/>
      <c r="D24" s="4">
        <v>30</v>
      </c>
      <c r="E24" s="4"/>
      <c r="F24" s="4"/>
      <c r="G24" s="6">
        <v>30</v>
      </c>
      <c r="H24" s="4">
        <v>0</v>
      </c>
      <c r="I24" s="4">
        <v>0</v>
      </c>
      <c r="J24" s="4">
        <v>0</v>
      </c>
      <c r="K24" s="4"/>
      <c r="L24" s="16"/>
      <c r="M24" s="16"/>
      <c r="N24" s="16"/>
      <c r="O24" s="16"/>
      <c r="P24" s="16"/>
      <c r="Q24" s="16"/>
      <c r="R24" s="16"/>
      <c r="S24" s="16"/>
      <c r="T24" s="31"/>
      <c r="U24" s="44">
        <v>2</v>
      </c>
      <c r="V24" s="6"/>
      <c r="W24" s="6"/>
      <c r="X24" s="6">
        <v>0</v>
      </c>
      <c r="Y24" s="6">
        <v>0</v>
      </c>
      <c r="Z24" s="6">
        <v>0</v>
      </c>
      <c r="AA24" s="6"/>
      <c r="AB24" s="16"/>
      <c r="AC24" s="16"/>
      <c r="AD24" s="16"/>
      <c r="AE24" s="16"/>
      <c r="AF24" s="16"/>
      <c r="AG24" s="16"/>
      <c r="AH24" s="16"/>
      <c r="AI24" s="16"/>
      <c r="AJ24" s="110"/>
      <c r="AK24" s="14"/>
      <c r="AL24" s="14"/>
      <c r="AM24" s="14"/>
      <c r="AN24" s="14"/>
      <c r="AO24" s="14"/>
      <c r="AP24" s="14"/>
      <c r="AQ24" s="14"/>
      <c r="AR24" s="16"/>
      <c r="AS24" s="16"/>
      <c r="AT24" s="16"/>
      <c r="AU24" s="16"/>
      <c r="AV24" s="16"/>
      <c r="AW24" s="16"/>
      <c r="AX24" s="16"/>
      <c r="AY24" s="16"/>
      <c r="AZ24" s="14"/>
      <c r="BA24" s="14"/>
      <c r="BB24" s="14"/>
      <c r="BC24" s="14"/>
      <c r="BD24" s="14"/>
      <c r="BE24" s="14"/>
      <c r="BF24" s="14"/>
      <c r="BG24" s="14"/>
      <c r="BH24" s="16"/>
      <c r="BI24" s="16"/>
      <c r="BJ24" s="16"/>
      <c r="BK24" s="16"/>
      <c r="BL24" s="22"/>
      <c r="BM24" s="16"/>
      <c r="BN24" s="16"/>
      <c r="BO24" s="16"/>
      <c r="BP24" s="14"/>
      <c r="BQ24" s="14"/>
      <c r="BR24" s="14"/>
      <c r="BS24" s="14"/>
      <c r="BT24" s="14"/>
      <c r="BU24" s="14"/>
      <c r="BV24" s="14"/>
      <c r="BW24" s="14"/>
    </row>
    <row r="25" spans="1:75" ht="27.75" customHeight="1" thickBot="1">
      <c r="A25" s="28" t="s">
        <v>32</v>
      </c>
      <c r="B25" s="29" t="s">
        <v>24</v>
      </c>
      <c r="C25" s="41">
        <f aca="true" t="shared" si="5" ref="C25:AH25">SUM(C26:C30)</f>
        <v>75</v>
      </c>
      <c r="D25" s="41">
        <f t="shared" si="5"/>
        <v>75</v>
      </c>
      <c r="E25" s="41">
        <f t="shared" si="5"/>
        <v>60</v>
      </c>
      <c r="F25" s="41">
        <f t="shared" si="5"/>
        <v>0</v>
      </c>
      <c r="G25" s="41">
        <f t="shared" si="5"/>
        <v>210</v>
      </c>
      <c r="H25" s="41">
        <f t="shared" si="5"/>
        <v>16</v>
      </c>
      <c r="I25" s="41">
        <f t="shared" si="5"/>
        <v>6.5</v>
      </c>
      <c r="J25" s="41">
        <f t="shared" si="5"/>
        <v>9.5</v>
      </c>
      <c r="K25" s="41">
        <f t="shared" si="5"/>
        <v>0</v>
      </c>
      <c r="L25" s="45">
        <f t="shared" si="5"/>
        <v>0</v>
      </c>
      <c r="M25" s="45">
        <f t="shared" si="5"/>
        <v>0</v>
      </c>
      <c r="N25" s="45">
        <f t="shared" si="5"/>
        <v>0</v>
      </c>
      <c r="O25" s="45">
        <f t="shared" si="5"/>
        <v>0</v>
      </c>
      <c r="P25" s="45">
        <f t="shared" si="5"/>
        <v>0</v>
      </c>
      <c r="Q25" s="45">
        <f t="shared" si="5"/>
        <v>0</v>
      </c>
      <c r="R25" s="45">
        <f t="shared" si="5"/>
        <v>0</v>
      </c>
      <c r="S25" s="45">
        <f t="shared" si="5"/>
        <v>0</v>
      </c>
      <c r="T25" s="45">
        <f t="shared" si="5"/>
        <v>0</v>
      </c>
      <c r="U25" s="45">
        <f t="shared" si="5"/>
        <v>0</v>
      </c>
      <c r="V25" s="45">
        <f t="shared" si="5"/>
        <v>0</v>
      </c>
      <c r="W25" s="45">
        <f t="shared" si="5"/>
        <v>0</v>
      </c>
      <c r="X25" s="45">
        <f t="shared" si="5"/>
        <v>0</v>
      </c>
      <c r="Y25" s="45">
        <f t="shared" si="5"/>
        <v>0</v>
      </c>
      <c r="Z25" s="45">
        <f t="shared" si="5"/>
        <v>0</v>
      </c>
      <c r="AA25" s="45">
        <f t="shared" si="5"/>
        <v>0</v>
      </c>
      <c r="AB25" s="45">
        <f t="shared" si="5"/>
        <v>0</v>
      </c>
      <c r="AC25" s="45">
        <f t="shared" si="5"/>
        <v>0</v>
      </c>
      <c r="AD25" s="45">
        <f t="shared" si="5"/>
        <v>0</v>
      </c>
      <c r="AE25" s="45">
        <f t="shared" si="5"/>
        <v>0</v>
      </c>
      <c r="AF25" s="45">
        <f t="shared" si="5"/>
        <v>0</v>
      </c>
      <c r="AG25" s="45">
        <f t="shared" si="5"/>
        <v>0</v>
      </c>
      <c r="AH25" s="45">
        <f t="shared" si="5"/>
        <v>0</v>
      </c>
      <c r="AI25" s="45">
        <f aca="true" t="shared" si="6" ref="AI25:BN25">SUM(AI26:AI30)</f>
        <v>0</v>
      </c>
      <c r="AJ25" s="24">
        <f t="shared" si="6"/>
        <v>4</v>
      </c>
      <c r="AK25" s="45">
        <f t="shared" si="6"/>
        <v>4</v>
      </c>
      <c r="AL25" s="45">
        <f t="shared" si="6"/>
        <v>0</v>
      </c>
      <c r="AM25" s="45">
        <f t="shared" si="6"/>
        <v>0</v>
      </c>
      <c r="AN25" s="45">
        <f t="shared" si="6"/>
        <v>9</v>
      </c>
      <c r="AO25" s="45">
        <f t="shared" si="6"/>
        <v>3.5</v>
      </c>
      <c r="AP25" s="45">
        <f t="shared" si="6"/>
        <v>5.5</v>
      </c>
      <c r="AQ25" s="45">
        <f t="shared" si="6"/>
        <v>0</v>
      </c>
      <c r="AR25" s="45">
        <f t="shared" si="6"/>
        <v>1</v>
      </c>
      <c r="AS25" s="45">
        <f t="shared" si="6"/>
        <v>1</v>
      </c>
      <c r="AT25" s="45">
        <f t="shared" si="6"/>
        <v>4</v>
      </c>
      <c r="AU25" s="45">
        <f t="shared" si="6"/>
        <v>0</v>
      </c>
      <c r="AV25" s="45">
        <f t="shared" si="6"/>
        <v>7</v>
      </c>
      <c r="AW25" s="45">
        <f t="shared" si="6"/>
        <v>3</v>
      </c>
      <c r="AX25" s="45">
        <f t="shared" si="6"/>
        <v>4</v>
      </c>
      <c r="AY25" s="45">
        <f t="shared" si="6"/>
        <v>0</v>
      </c>
      <c r="AZ25" s="45">
        <f t="shared" si="6"/>
        <v>0</v>
      </c>
      <c r="BA25" s="45">
        <f t="shared" si="6"/>
        <v>0</v>
      </c>
      <c r="BB25" s="45">
        <f t="shared" si="6"/>
        <v>0</v>
      </c>
      <c r="BC25" s="45">
        <f t="shared" si="6"/>
        <v>0</v>
      </c>
      <c r="BD25" s="45">
        <f t="shared" si="6"/>
        <v>0</v>
      </c>
      <c r="BE25" s="45">
        <f t="shared" si="6"/>
        <v>0</v>
      </c>
      <c r="BF25" s="45">
        <f t="shared" si="6"/>
        <v>0</v>
      </c>
      <c r="BG25" s="45">
        <f t="shared" si="6"/>
        <v>0</v>
      </c>
      <c r="BH25" s="45">
        <f t="shared" si="6"/>
        <v>0</v>
      </c>
      <c r="BI25" s="45">
        <f t="shared" si="6"/>
        <v>0</v>
      </c>
      <c r="BJ25" s="45">
        <f t="shared" si="6"/>
        <v>0</v>
      </c>
      <c r="BK25" s="45">
        <f t="shared" si="6"/>
        <v>0</v>
      </c>
      <c r="BL25" s="45">
        <f t="shared" si="6"/>
        <v>0</v>
      </c>
      <c r="BM25" s="45">
        <f t="shared" si="6"/>
        <v>0</v>
      </c>
      <c r="BN25" s="45">
        <f t="shared" si="6"/>
        <v>0</v>
      </c>
      <c r="BO25" s="45">
        <f>SUM(BO26:BO30)</f>
        <v>0</v>
      </c>
      <c r="BP25" s="45">
        <f aca="true" t="shared" si="7" ref="BP25:BW25">SUM(BP26:BP30)</f>
        <v>0</v>
      </c>
      <c r="BQ25" s="45">
        <f t="shared" si="7"/>
        <v>0</v>
      </c>
      <c r="BR25" s="45">
        <f t="shared" si="7"/>
        <v>0</v>
      </c>
      <c r="BS25" s="45">
        <f t="shared" si="7"/>
        <v>0</v>
      </c>
      <c r="BT25" s="45">
        <f t="shared" si="7"/>
        <v>0</v>
      </c>
      <c r="BU25" s="45">
        <f t="shared" si="7"/>
        <v>0</v>
      </c>
      <c r="BV25" s="45">
        <f t="shared" si="7"/>
        <v>0</v>
      </c>
      <c r="BW25" s="45">
        <f t="shared" si="7"/>
        <v>0</v>
      </c>
    </row>
    <row r="26" spans="1:75" s="19" customFormat="1" ht="27.75" customHeight="1" thickBot="1">
      <c r="A26" s="15" t="s">
        <v>52</v>
      </c>
      <c r="B26" s="69" t="s">
        <v>151</v>
      </c>
      <c r="C26" s="4">
        <v>30</v>
      </c>
      <c r="D26" s="4">
        <v>30</v>
      </c>
      <c r="E26" s="4"/>
      <c r="F26" s="4"/>
      <c r="G26" s="6">
        <f>SUM(C26:F26)</f>
        <v>60</v>
      </c>
      <c r="H26" s="4">
        <v>4</v>
      </c>
      <c r="I26" s="4">
        <v>1.5</v>
      </c>
      <c r="J26" s="4">
        <v>2.5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8"/>
      <c r="AJ26" s="13">
        <v>2</v>
      </c>
      <c r="AK26" s="9">
        <v>2</v>
      </c>
      <c r="AL26" s="4"/>
      <c r="AM26" s="4"/>
      <c r="AN26" s="4">
        <v>4</v>
      </c>
      <c r="AO26" s="4">
        <v>1.5</v>
      </c>
      <c r="AP26" s="4">
        <v>2.5</v>
      </c>
      <c r="AQ26" s="4"/>
      <c r="AR26" s="17"/>
      <c r="AS26" s="17"/>
      <c r="AT26" s="17"/>
      <c r="AU26" s="17"/>
      <c r="AV26" s="17"/>
      <c r="AW26" s="17"/>
      <c r="AX26" s="17"/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 thickBot="1">
      <c r="A27" s="15" t="s">
        <v>53</v>
      </c>
      <c r="B27" s="69" t="s">
        <v>152</v>
      </c>
      <c r="C27" s="4">
        <v>30</v>
      </c>
      <c r="D27" s="4">
        <v>30</v>
      </c>
      <c r="E27" s="4"/>
      <c r="F27" s="4"/>
      <c r="G27" s="4">
        <f>SUM(C27:F27)</f>
        <v>60</v>
      </c>
      <c r="H27" s="4">
        <v>5</v>
      </c>
      <c r="I27" s="4">
        <v>2</v>
      </c>
      <c r="J27" s="4">
        <v>3</v>
      </c>
      <c r="K27" s="4"/>
      <c r="L27" s="16"/>
      <c r="M27" s="16"/>
      <c r="N27" s="16"/>
      <c r="O27" s="16"/>
      <c r="P27" s="16"/>
      <c r="Q27" s="16"/>
      <c r="R27" s="16"/>
      <c r="S27" s="16"/>
      <c r="T27" s="14"/>
      <c r="U27" s="4"/>
      <c r="V27" s="4"/>
      <c r="W27" s="4"/>
      <c r="X27" s="4"/>
      <c r="Y27" s="4"/>
      <c r="Z27" s="4"/>
      <c r="AA27" s="14"/>
      <c r="AB27" s="16"/>
      <c r="AC27" s="16"/>
      <c r="AD27" s="16"/>
      <c r="AE27" s="16"/>
      <c r="AF27" s="16"/>
      <c r="AG27" s="16"/>
      <c r="AH27" s="16"/>
      <c r="AI27" s="22"/>
      <c r="AJ27" s="46">
        <v>2</v>
      </c>
      <c r="AK27" s="47">
        <v>2</v>
      </c>
      <c r="AL27" s="14"/>
      <c r="AM27" s="14"/>
      <c r="AN27" s="14">
        <v>5</v>
      </c>
      <c r="AO27" s="14">
        <v>2</v>
      </c>
      <c r="AP27" s="14">
        <v>3</v>
      </c>
      <c r="AQ27" s="14"/>
      <c r="AR27" s="23"/>
      <c r="AS27" s="16"/>
      <c r="AT27" s="16"/>
      <c r="AU27" s="16"/>
      <c r="AV27" s="16"/>
      <c r="AW27" s="16"/>
      <c r="AX27" s="16"/>
      <c r="AY27" s="16"/>
      <c r="AZ27" s="14"/>
      <c r="BA27" s="14"/>
      <c r="BB27" s="14"/>
      <c r="BC27" s="14"/>
      <c r="BD27" s="14"/>
      <c r="BE27" s="14"/>
      <c r="BF27" s="14"/>
      <c r="BG27" s="14"/>
      <c r="BH27" s="16"/>
      <c r="BI27" s="16"/>
      <c r="BJ27" s="16"/>
      <c r="BK27" s="16"/>
      <c r="BL27" s="22"/>
      <c r="BM27" s="16"/>
      <c r="BN27" s="16"/>
      <c r="BO27" s="16"/>
      <c r="BP27" s="14"/>
      <c r="BQ27" s="14"/>
      <c r="BR27" s="14"/>
      <c r="BS27" s="14"/>
      <c r="BT27" s="14"/>
      <c r="BU27" s="14"/>
      <c r="BV27" s="14"/>
      <c r="BW27" s="14"/>
    </row>
    <row r="28" spans="1:75" s="19" customFormat="1" ht="27.75" customHeight="1" thickBot="1">
      <c r="A28" s="15" t="s">
        <v>54</v>
      </c>
      <c r="B28" s="69" t="s">
        <v>114</v>
      </c>
      <c r="C28" s="4">
        <v>15</v>
      </c>
      <c r="D28" s="4">
        <v>15</v>
      </c>
      <c r="E28" s="4"/>
      <c r="F28" s="4"/>
      <c r="G28" s="4">
        <f>SUM(C28:F28)</f>
        <v>30</v>
      </c>
      <c r="H28" s="4">
        <v>3</v>
      </c>
      <c r="I28" s="4">
        <v>1</v>
      </c>
      <c r="J28" s="4">
        <v>2</v>
      </c>
      <c r="K28" s="4"/>
      <c r="L28" s="16"/>
      <c r="M28" s="17"/>
      <c r="N28" s="17"/>
      <c r="O28" s="17"/>
      <c r="P28" s="17"/>
      <c r="Q28" s="17"/>
      <c r="R28" s="17"/>
      <c r="S28" s="17"/>
      <c r="T28" s="4"/>
      <c r="U28" s="4"/>
      <c r="V28" s="4"/>
      <c r="W28" s="4"/>
      <c r="X28" s="4"/>
      <c r="Y28" s="4"/>
      <c r="Z28" s="4"/>
      <c r="AA28" s="4"/>
      <c r="AB28" s="17"/>
      <c r="AC28" s="17"/>
      <c r="AD28" s="17"/>
      <c r="AE28" s="17"/>
      <c r="AF28" s="17"/>
      <c r="AG28" s="17"/>
      <c r="AH28" s="17"/>
      <c r="AI28" s="17"/>
      <c r="AJ28" s="12"/>
      <c r="AK28" s="4"/>
      <c r="AL28" s="4"/>
      <c r="AM28" s="4"/>
      <c r="AN28" s="4"/>
      <c r="AO28" s="4"/>
      <c r="AP28" s="4"/>
      <c r="AQ28" s="11"/>
      <c r="AR28" s="48">
        <v>1</v>
      </c>
      <c r="AS28" s="21">
        <v>1</v>
      </c>
      <c r="AT28" s="17"/>
      <c r="AU28" s="17"/>
      <c r="AV28" s="17">
        <v>3</v>
      </c>
      <c r="AW28" s="17">
        <v>1</v>
      </c>
      <c r="AX28" s="17">
        <v>2</v>
      </c>
      <c r="AY28" s="17"/>
      <c r="AZ28" s="4"/>
      <c r="BA28" s="4"/>
      <c r="BB28" s="4"/>
      <c r="BC28" s="4"/>
      <c r="BD28" s="4"/>
      <c r="BE28" s="4"/>
      <c r="BF28" s="4"/>
      <c r="BG28" s="4"/>
      <c r="BH28" s="17"/>
      <c r="BI28" s="17"/>
      <c r="BJ28" s="17"/>
      <c r="BK28" s="17"/>
      <c r="BL28" s="18"/>
      <c r="BM28" s="17"/>
      <c r="BN28" s="17"/>
      <c r="BO28" s="17"/>
      <c r="BP28" s="4"/>
      <c r="BQ28" s="4"/>
      <c r="BR28" s="4"/>
      <c r="BS28" s="4"/>
      <c r="BT28" s="4"/>
      <c r="BU28" s="4"/>
      <c r="BV28" s="4"/>
      <c r="BW28" s="4"/>
    </row>
    <row r="29" spans="1:75" s="19" customFormat="1" ht="27.75" customHeight="1">
      <c r="A29" s="15" t="s">
        <v>55</v>
      </c>
      <c r="B29" s="69" t="s">
        <v>115</v>
      </c>
      <c r="C29" s="4"/>
      <c r="D29" s="4"/>
      <c r="E29" s="4">
        <v>30</v>
      </c>
      <c r="F29" s="4"/>
      <c r="G29" s="4">
        <f>SUM(C29:F29)</f>
        <v>30</v>
      </c>
      <c r="H29" s="4">
        <v>2</v>
      </c>
      <c r="I29" s="4">
        <v>1</v>
      </c>
      <c r="J29" s="4">
        <v>1</v>
      </c>
      <c r="K29" s="4"/>
      <c r="L29" s="16"/>
      <c r="M29" s="17"/>
      <c r="N29" s="17"/>
      <c r="O29" s="17"/>
      <c r="P29" s="17"/>
      <c r="Q29" s="17"/>
      <c r="R29" s="17"/>
      <c r="S29" s="17"/>
      <c r="T29" s="4"/>
      <c r="U29" s="4"/>
      <c r="V29" s="4"/>
      <c r="W29" s="4"/>
      <c r="X29" s="4"/>
      <c r="Y29" s="4"/>
      <c r="Z29" s="4"/>
      <c r="AA29" s="4"/>
      <c r="AB29" s="17"/>
      <c r="AC29" s="17"/>
      <c r="AD29" s="17"/>
      <c r="AE29" s="17"/>
      <c r="AF29" s="17"/>
      <c r="AG29" s="17"/>
      <c r="AH29" s="17"/>
      <c r="AI29" s="17"/>
      <c r="AJ29" s="4"/>
      <c r="AK29" s="4"/>
      <c r="AL29" s="4"/>
      <c r="AM29" s="4"/>
      <c r="AN29" s="4"/>
      <c r="AO29" s="4"/>
      <c r="AP29" s="4"/>
      <c r="AQ29" s="4"/>
      <c r="AR29" s="17"/>
      <c r="AS29" s="17"/>
      <c r="AT29" s="17">
        <v>2</v>
      </c>
      <c r="AU29" s="17"/>
      <c r="AV29" s="17">
        <v>2</v>
      </c>
      <c r="AW29" s="17">
        <v>1</v>
      </c>
      <c r="AX29" s="17">
        <v>1</v>
      </c>
      <c r="AY29" s="17"/>
      <c r="AZ29" s="4"/>
      <c r="BA29" s="4"/>
      <c r="BB29" s="4"/>
      <c r="BC29" s="4"/>
      <c r="BD29" s="4"/>
      <c r="BE29" s="4"/>
      <c r="BF29" s="4"/>
      <c r="BG29" s="4"/>
      <c r="BH29" s="17"/>
      <c r="BI29" s="17"/>
      <c r="BJ29" s="17"/>
      <c r="BK29" s="17"/>
      <c r="BL29" s="18"/>
      <c r="BM29" s="17"/>
      <c r="BN29" s="17"/>
      <c r="BO29" s="17"/>
      <c r="BP29" s="4"/>
      <c r="BQ29" s="4"/>
      <c r="BR29" s="4"/>
      <c r="BS29" s="4"/>
      <c r="BT29" s="4"/>
      <c r="BU29" s="4"/>
      <c r="BV29" s="4"/>
      <c r="BW29" s="4"/>
    </row>
    <row r="30" spans="1:75" s="19" customFormat="1" ht="27.75" customHeight="1" thickBot="1">
      <c r="A30" s="15" t="s">
        <v>56</v>
      </c>
      <c r="B30" s="69" t="s">
        <v>116</v>
      </c>
      <c r="C30" s="4"/>
      <c r="D30" s="4"/>
      <c r="E30" s="4">
        <v>30</v>
      </c>
      <c r="F30" s="4"/>
      <c r="G30" s="4">
        <f>SUM(C30:F30)</f>
        <v>30</v>
      </c>
      <c r="H30" s="4">
        <v>2</v>
      </c>
      <c r="I30" s="4">
        <v>1</v>
      </c>
      <c r="J30" s="4">
        <v>1</v>
      </c>
      <c r="K30" s="4"/>
      <c r="L30" s="16"/>
      <c r="M30" s="17"/>
      <c r="N30" s="17"/>
      <c r="O30" s="17"/>
      <c r="P30" s="17"/>
      <c r="Q30" s="17"/>
      <c r="R30" s="17"/>
      <c r="S30" s="17"/>
      <c r="T30" s="4"/>
      <c r="U30" s="4"/>
      <c r="V30" s="4"/>
      <c r="W30" s="4"/>
      <c r="X30" s="4"/>
      <c r="Y30" s="4"/>
      <c r="Z30" s="4"/>
      <c r="AA30" s="4"/>
      <c r="AB30" s="17"/>
      <c r="AC30" s="17"/>
      <c r="AD30" s="17"/>
      <c r="AE30" s="17"/>
      <c r="AF30" s="17"/>
      <c r="AG30" s="17"/>
      <c r="AH30" s="17"/>
      <c r="AI30" s="17"/>
      <c r="AJ30" s="4"/>
      <c r="AK30" s="4"/>
      <c r="AL30" s="4"/>
      <c r="AM30" s="4"/>
      <c r="AN30" s="4"/>
      <c r="AO30" s="4"/>
      <c r="AP30" s="4"/>
      <c r="AQ30" s="4"/>
      <c r="AR30" s="17"/>
      <c r="AS30" s="17"/>
      <c r="AT30" s="17">
        <v>2</v>
      </c>
      <c r="AU30" s="17"/>
      <c r="AV30" s="17">
        <v>2</v>
      </c>
      <c r="AW30" s="17">
        <v>1</v>
      </c>
      <c r="AX30" s="17">
        <v>1</v>
      </c>
      <c r="AY30" s="17"/>
      <c r="AZ30" s="4"/>
      <c r="BA30" s="4"/>
      <c r="BB30" s="4"/>
      <c r="BC30" s="4"/>
      <c r="BD30" s="4"/>
      <c r="BE30" s="4"/>
      <c r="BF30" s="4"/>
      <c r="BG30" s="4"/>
      <c r="BH30" s="17"/>
      <c r="BI30" s="17"/>
      <c r="BJ30" s="17"/>
      <c r="BK30" s="17"/>
      <c r="BL30" s="18"/>
      <c r="BM30" s="17"/>
      <c r="BN30" s="17"/>
      <c r="BO30" s="17"/>
      <c r="BP30" s="4"/>
      <c r="BQ30" s="4"/>
      <c r="BR30" s="4"/>
      <c r="BS30" s="4"/>
      <c r="BT30" s="4"/>
      <c r="BU30" s="4"/>
      <c r="BV30" s="4"/>
      <c r="BW30" s="4"/>
    </row>
    <row r="31" spans="1:75" ht="27.75" customHeight="1" thickBot="1">
      <c r="A31" s="30" t="s">
        <v>33</v>
      </c>
      <c r="B31" s="27" t="s">
        <v>25</v>
      </c>
      <c r="C31" s="41">
        <f aca="true" t="shared" si="8" ref="C31:AH31">SUM(C32:C34)</f>
        <v>60</v>
      </c>
      <c r="D31" s="41">
        <f t="shared" si="8"/>
        <v>0</v>
      </c>
      <c r="E31" s="41">
        <f t="shared" si="8"/>
        <v>30</v>
      </c>
      <c r="F31" s="41">
        <f t="shared" si="8"/>
        <v>0</v>
      </c>
      <c r="G31" s="41">
        <f t="shared" si="8"/>
        <v>90</v>
      </c>
      <c r="H31" s="41">
        <f t="shared" si="8"/>
        <v>6</v>
      </c>
      <c r="I31" s="41">
        <f t="shared" si="8"/>
        <v>3</v>
      </c>
      <c r="J31" s="41">
        <f t="shared" si="8"/>
        <v>3</v>
      </c>
      <c r="K31" s="41">
        <f t="shared" si="8"/>
        <v>0</v>
      </c>
      <c r="L31" s="41">
        <f t="shared" si="8"/>
        <v>0</v>
      </c>
      <c r="M31" s="41">
        <f t="shared" si="8"/>
        <v>0</v>
      </c>
      <c r="N31" s="41">
        <f t="shared" si="8"/>
        <v>0</v>
      </c>
      <c r="O31" s="41">
        <f t="shared" si="8"/>
        <v>0</v>
      </c>
      <c r="P31" s="41">
        <f t="shared" si="8"/>
        <v>0</v>
      </c>
      <c r="Q31" s="41">
        <f t="shared" si="8"/>
        <v>0</v>
      </c>
      <c r="R31" s="41">
        <f t="shared" si="8"/>
        <v>0</v>
      </c>
      <c r="S31" s="41">
        <f t="shared" si="8"/>
        <v>0</v>
      </c>
      <c r="T31" s="41">
        <f t="shared" si="8"/>
        <v>2</v>
      </c>
      <c r="U31" s="41">
        <f t="shared" si="8"/>
        <v>0</v>
      </c>
      <c r="V31" s="41">
        <f t="shared" si="8"/>
        <v>0</v>
      </c>
      <c r="W31" s="41">
        <f t="shared" si="8"/>
        <v>0</v>
      </c>
      <c r="X31" s="41">
        <f t="shared" si="8"/>
        <v>2</v>
      </c>
      <c r="Y31" s="41">
        <f t="shared" si="8"/>
        <v>1</v>
      </c>
      <c r="Z31" s="41">
        <f t="shared" si="8"/>
        <v>1</v>
      </c>
      <c r="AA31" s="41">
        <f t="shared" si="8"/>
        <v>0</v>
      </c>
      <c r="AB31" s="24">
        <f t="shared" si="8"/>
        <v>2</v>
      </c>
      <c r="AC31" s="41">
        <f t="shared" si="8"/>
        <v>0</v>
      </c>
      <c r="AD31" s="41">
        <f t="shared" si="8"/>
        <v>2</v>
      </c>
      <c r="AE31" s="41">
        <f t="shared" si="8"/>
        <v>0</v>
      </c>
      <c r="AF31" s="41">
        <f t="shared" si="8"/>
        <v>4</v>
      </c>
      <c r="AG31" s="41">
        <f t="shared" si="8"/>
        <v>2</v>
      </c>
      <c r="AH31" s="41">
        <f t="shared" si="8"/>
        <v>2</v>
      </c>
      <c r="AI31" s="41">
        <f aca="true" t="shared" si="9" ref="AI31:BN31">SUM(AI32:AI34)</f>
        <v>0</v>
      </c>
      <c r="AJ31" s="41">
        <f t="shared" si="9"/>
        <v>0</v>
      </c>
      <c r="AK31" s="41">
        <f t="shared" si="9"/>
        <v>0</v>
      </c>
      <c r="AL31" s="41">
        <f t="shared" si="9"/>
        <v>0</v>
      </c>
      <c r="AM31" s="41">
        <f t="shared" si="9"/>
        <v>0</v>
      </c>
      <c r="AN31" s="41">
        <f t="shared" si="9"/>
        <v>0</v>
      </c>
      <c r="AO31" s="41">
        <f t="shared" si="9"/>
        <v>0</v>
      </c>
      <c r="AP31" s="41">
        <f t="shared" si="9"/>
        <v>0</v>
      </c>
      <c r="AQ31" s="41">
        <f t="shared" si="9"/>
        <v>0</v>
      </c>
      <c r="AR31" s="41">
        <f t="shared" si="9"/>
        <v>0</v>
      </c>
      <c r="AS31" s="41">
        <f t="shared" si="9"/>
        <v>0</v>
      </c>
      <c r="AT31" s="41">
        <f t="shared" si="9"/>
        <v>0</v>
      </c>
      <c r="AU31" s="41">
        <f t="shared" si="9"/>
        <v>0</v>
      </c>
      <c r="AV31" s="41">
        <f t="shared" si="9"/>
        <v>0</v>
      </c>
      <c r="AW31" s="41">
        <f t="shared" si="9"/>
        <v>0</v>
      </c>
      <c r="AX31" s="41">
        <f t="shared" si="9"/>
        <v>0</v>
      </c>
      <c r="AY31" s="41">
        <f t="shared" si="9"/>
        <v>0</v>
      </c>
      <c r="AZ31" s="41">
        <f t="shared" si="9"/>
        <v>0</v>
      </c>
      <c r="BA31" s="41">
        <f t="shared" si="9"/>
        <v>0</v>
      </c>
      <c r="BB31" s="41">
        <f t="shared" si="9"/>
        <v>0</v>
      </c>
      <c r="BC31" s="41">
        <f t="shared" si="9"/>
        <v>0</v>
      </c>
      <c r="BD31" s="41">
        <f t="shared" si="9"/>
        <v>0</v>
      </c>
      <c r="BE31" s="41">
        <f t="shared" si="9"/>
        <v>0</v>
      </c>
      <c r="BF31" s="41">
        <f t="shared" si="9"/>
        <v>0</v>
      </c>
      <c r="BG31" s="41">
        <f t="shared" si="9"/>
        <v>0</v>
      </c>
      <c r="BH31" s="41">
        <f t="shared" si="9"/>
        <v>0</v>
      </c>
      <c r="BI31" s="41">
        <f t="shared" si="9"/>
        <v>0</v>
      </c>
      <c r="BJ31" s="41">
        <f t="shared" si="9"/>
        <v>0</v>
      </c>
      <c r="BK31" s="41">
        <f t="shared" si="9"/>
        <v>0</v>
      </c>
      <c r="BL31" s="41">
        <f t="shared" si="9"/>
        <v>0</v>
      </c>
      <c r="BM31" s="41">
        <f t="shared" si="9"/>
        <v>0</v>
      </c>
      <c r="BN31" s="41">
        <f t="shared" si="9"/>
        <v>0</v>
      </c>
      <c r="BO31" s="41">
        <f>SUM(BO32:BO34)</f>
        <v>0</v>
      </c>
      <c r="BP31" s="41">
        <f aca="true" t="shared" si="10" ref="BP31:BW31">SUM(BP32:BP34)</f>
        <v>0</v>
      </c>
      <c r="BQ31" s="41">
        <f t="shared" si="10"/>
        <v>0</v>
      </c>
      <c r="BR31" s="41">
        <f t="shared" si="10"/>
        <v>0</v>
      </c>
      <c r="BS31" s="41">
        <f t="shared" si="10"/>
        <v>0</v>
      </c>
      <c r="BT31" s="41">
        <f t="shared" si="10"/>
        <v>0</v>
      </c>
      <c r="BU31" s="41">
        <f t="shared" si="10"/>
        <v>0</v>
      </c>
      <c r="BV31" s="41">
        <f t="shared" si="10"/>
        <v>0</v>
      </c>
      <c r="BW31" s="41">
        <f t="shared" si="10"/>
        <v>0</v>
      </c>
    </row>
    <row r="32" spans="1:75" s="19" customFormat="1" ht="27.75" customHeight="1" thickBot="1">
      <c r="A32" s="85" t="s">
        <v>57</v>
      </c>
      <c r="B32" s="67" t="s">
        <v>144</v>
      </c>
      <c r="C32" s="4">
        <v>30</v>
      </c>
      <c r="D32" s="4"/>
      <c r="E32" s="14"/>
      <c r="F32" s="14"/>
      <c r="G32" s="4">
        <f>SUM(C32:F32)</f>
        <v>30</v>
      </c>
      <c r="H32" s="14">
        <v>2</v>
      </c>
      <c r="I32" s="14">
        <v>1</v>
      </c>
      <c r="J32" s="14">
        <v>1</v>
      </c>
      <c r="K32" s="14"/>
      <c r="L32" s="16"/>
      <c r="M32" s="16"/>
      <c r="N32" s="16"/>
      <c r="O32" s="16"/>
      <c r="P32" s="16"/>
      <c r="Q32" s="16"/>
      <c r="R32" s="16"/>
      <c r="S32" s="16"/>
      <c r="T32" s="31">
        <v>2</v>
      </c>
      <c r="U32" s="14"/>
      <c r="V32" s="14"/>
      <c r="W32" s="14"/>
      <c r="X32" s="14">
        <v>2</v>
      </c>
      <c r="Y32" s="14">
        <v>1</v>
      </c>
      <c r="Z32" s="14">
        <v>1</v>
      </c>
      <c r="AA32" s="14"/>
      <c r="AB32" s="50"/>
      <c r="AC32" s="16"/>
      <c r="AD32" s="16"/>
      <c r="AE32" s="16"/>
      <c r="AF32" s="16"/>
      <c r="AG32" s="16"/>
      <c r="AH32" s="16"/>
      <c r="AI32" s="16"/>
      <c r="AJ32" s="14"/>
      <c r="AK32" s="14"/>
      <c r="AL32" s="14"/>
      <c r="AM32" s="14"/>
      <c r="AN32" s="14"/>
      <c r="AO32" s="14"/>
      <c r="AP32" s="14"/>
      <c r="AQ32" s="14"/>
      <c r="AR32" s="16"/>
      <c r="AS32" s="16"/>
      <c r="AT32" s="16"/>
      <c r="AU32" s="16"/>
      <c r="AV32" s="16"/>
      <c r="AW32" s="16"/>
      <c r="AX32" s="16"/>
      <c r="AY32" s="16"/>
      <c r="AZ32" s="14"/>
      <c r="BA32" s="14"/>
      <c r="BB32" s="14"/>
      <c r="BC32" s="14"/>
      <c r="BD32" s="14"/>
      <c r="BE32" s="14"/>
      <c r="BF32" s="14"/>
      <c r="BG32" s="14"/>
      <c r="BH32" s="16"/>
      <c r="BI32" s="16"/>
      <c r="BJ32" s="16"/>
      <c r="BK32" s="16"/>
      <c r="BL32" s="22"/>
      <c r="BM32" s="16"/>
      <c r="BN32" s="16"/>
      <c r="BO32" s="16"/>
      <c r="BP32" s="14"/>
      <c r="BQ32" s="14"/>
      <c r="BR32" s="14"/>
      <c r="BS32" s="14"/>
      <c r="BT32" s="14"/>
      <c r="BU32" s="14"/>
      <c r="BV32" s="14"/>
      <c r="BW32" s="14"/>
    </row>
    <row r="33" spans="1:75" s="19" customFormat="1" ht="27.75" customHeight="1" thickBot="1">
      <c r="A33" s="20" t="s">
        <v>58</v>
      </c>
      <c r="B33" s="67" t="s">
        <v>117</v>
      </c>
      <c r="C33" s="4">
        <v>30</v>
      </c>
      <c r="D33" s="4"/>
      <c r="E33" s="4"/>
      <c r="F33" s="4"/>
      <c r="G33" s="4">
        <f>SUM(C33:F33)</f>
        <v>30</v>
      </c>
      <c r="H33" s="4">
        <v>2</v>
      </c>
      <c r="I33" s="4">
        <v>1</v>
      </c>
      <c r="J33" s="4">
        <v>1</v>
      </c>
      <c r="K33" s="4"/>
      <c r="L33" s="16"/>
      <c r="M33" s="17"/>
      <c r="N33" s="17"/>
      <c r="O33" s="17"/>
      <c r="P33" s="17"/>
      <c r="Q33" s="17"/>
      <c r="R33" s="17"/>
      <c r="S33" s="17"/>
      <c r="T33" s="4"/>
      <c r="U33" s="4"/>
      <c r="V33" s="4"/>
      <c r="W33" s="4"/>
      <c r="X33" s="4"/>
      <c r="Y33" s="4"/>
      <c r="Z33" s="4"/>
      <c r="AA33" s="4"/>
      <c r="AB33" s="17">
        <v>2</v>
      </c>
      <c r="AC33" s="17"/>
      <c r="AD33" s="17"/>
      <c r="AE33" s="17"/>
      <c r="AF33" s="17">
        <v>2</v>
      </c>
      <c r="AG33" s="17">
        <v>1</v>
      </c>
      <c r="AH33" s="17">
        <v>1</v>
      </c>
      <c r="AI33" s="17"/>
      <c r="AJ33" s="4"/>
      <c r="AK33" s="4"/>
      <c r="AL33" s="4"/>
      <c r="AM33" s="4"/>
      <c r="AN33" s="4"/>
      <c r="AO33" s="4"/>
      <c r="AP33" s="4"/>
      <c r="AQ33" s="4"/>
      <c r="AR33" s="17"/>
      <c r="AS33" s="17"/>
      <c r="AT33" s="17"/>
      <c r="AU33" s="17"/>
      <c r="AV33" s="17"/>
      <c r="AW33" s="17"/>
      <c r="AX33" s="17"/>
      <c r="AY33" s="17"/>
      <c r="AZ33" s="4"/>
      <c r="BA33" s="4"/>
      <c r="BB33" s="4"/>
      <c r="BC33" s="4"/>
      <c r="BD33" s="4"/>
      <c r="BE33" s="4"/>
      <c r="BF33" s="4"/>
      <c r="BG33" s="4"/>
      <c r="BH33" s="17"/>
      <c r="BI33" s="17"/>
      <c r="BJ33" s="17"/>
      <c r="BK33" s="17"/>
      <c r="BL33" s="18"/>
      <c r="BM33" s="17"/>
      <c r="BN33" s="17"/>
      <c r="BO33" s="17"/>
      <c r="BP33" s="4"/>
      <c r="BQ33" s="4"/>
      <c r="BR33" s="4"/>
      <c r="BS33" s="4"/>
      <c r="BT33" s="4"/>
      <c r="BU33" s="4"/>
      <c r="BV33" s="4"/>
      <c r="BW33" s="4"/>
    </row>
    <row r="34" spans="1:75" s="19" customFormat="1" ht="27.75" customHeight="1" thickBot="1">
      <c r="A34" s="20" t="s">
        <v>59</v>
      </c>
      <c r="B34" s="67" t="s">
        <v>118</v>
      </c>
      <c r="C34" s="4"/>
      <c r="D34" s="4"/>
      <c r="E34" s="4">
        <v>30</v>
      </c>
      <c r="F34" s="4"/>
      <c r="G34" s="4">
        <f>SUM(C34:F34)</f>
        <v>30</v>
      </c>
      <c r="H34" s="4">
        <v>2</v>
      </c>
      <c r="I34" s="4">
        <v>1</v>
      </c>
      <c r="J34" s="4">
        <v>1</v>
      </c>
      <c r="K34" s="4"/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4"/>
      <c r="AB34" s="17"/>
      <c r="AC34" s="17"/>
      <c r="AD34" s="17">
        <v>2</v>
      </c>
      <c r="AE34" s="17"/>
      <c r="AF34" s="17">
        <v>2</v>
      </c>
      <c r="AG34" s="17">
        <v>1</v>
      </c>
      <c r="AH34" s="17">
        <v>1</v>
      </c>
      <c r="AI34" s="17"/>
      <c r="AJ34" s="4"/>
      <c r="AK34" s="4"/>
      <c r="AL34" s="4"/>
      <c r="AM34" s="4"/>
      <c r="AN34" s="4"/>
      <c r="AO34" s="4"/>
      <c r="AP34" s="4"/>
      <c r="AQ34" s="4"/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110" s="71" customFormat="1" ht="27.75" customHeight="1" thickBot="1">
      <c r="A35" s="26" t="s">
        <v>34</v>
      </c>
      <c r="B35" s="27" t="s">
        <v>26</v>
      </c>
      <c r="C35" s="45">
        <f>SUM(C36:C43)</f>
        <v>120</v>
      </c>
      <c r="D35" s="41">
        <f aca="true" t="shared" si="11" ref="D35:BO35">SUM(D36:D43)</f>
        <v>75</v>
      </c>
      <c r="E35" s="41">
        <f t="shared" si="11"/>
        <v>90</v>
      </c>
      <c r="F35" s="41">
        <f t="shared" si="11"/>
        <v>0</v>
      </c>
      <c r="G35" s="41">
        <f t="shared" si="11"/>
        <v>285</v>
      </c>
      <c r="H35" s="41">
        <f t="shared" si="11"/>
        <v>26</v>
      </c>
      <c r="I35" s="41">
        <f t="shared" si="11"/>
        <v>11</v>
      </c>
      <c r="J35" s="41">
        <f t="shared" si="11"/>
        <v>15</v>
      </c>
      <c r="K35" s="41">
        <f t="shared" si="11"/>
        <v>4</v>
      </c>
      <c r="L35" s="41">
        <f t="shared" si="11"/>
        <v>0</v>
      </c>
      <c r="M35" s="41">
        <f t="shared" si="11"/>
        <v>0</v>
      </c>
      <c r="N35" s="41">
        <f t="shared" si="11"/>
        <v>0</v>
      </c>
      <c r="O35" s="41">
        <f t="shared" si="11"/>
        <v>0</v>
      </c>
      <c r="P35" s="41">
        <f t="shared" si="11"/>
        <v>0</v>
      </c>
      <c r="Q35" s="41">
        <f t="shared" si="11"/>
        <v>0</v>
      </c>
      <c r="R35" s="41">
        <f t="shared" si="11"/>
        <v>0</v>
      </c>
      <c r="S35" s="41">
        <f t="shared" si="11"/>
        <v>0</v>
      </c>
      <c r="T35" s="41">
        <f t="shared" si="11"/>
        <v>3</v>
      </c>
      <c r="U35" s="41">
        <f t="shared" si="11"/>
        <v>2</v>
      </c>
      <c r="V35" s="41">
        <f t="shared" si="11"/>
        <v>0</v>
      </c>
      <c r="W35" s="41">
        <f t="shared" si="11"/>
        <v>0</v>
      </c>
      <c r="X35" s="41">
        <f t="shared" si="11"/>
        <v>7</v>
      </c>
      <c r="Y35" s="41">
        <f t="shared" si="11"/>
        <v>3</v>
      </c>
      <c r="Z35" s="41">
        <f t="shared" si="11"/>
        <v>4</v>
      </c>
      <c r="AA35" s="41">
        <f t="shared" si="11"/>
        <v>0</v>
      </c>
      <c r="AB35" s="24">
        <f t="shared" si="11"/>
        <v>2</v>
      </c>
      <c r="AC35" s="41">
        <f t="shared" si="11"/>
        <v>1</v>
      </c>
      <c r="AD35" s="41">
        <f t="shared" si="11"/>
        <v>4</v>
      </c>
      <c r="AE35" s="41">
        <f t="shared" si="11"/>
        <v>0</v>
      </c>
      <c r="AF35" s="41">
        <f t="shared" si="11"/>
        <v>8</v>
      </c>
      <c r="AG35" s="41">
        <f t="shared" si="11"/>
        <v>3</v>
      </c>
      <c r="AH35" s="41">
        <f t="shared" si="11"/>
        <v>5</v>
      </c>
      <c r="AI35" s="41">
        <f t="shared" si="11"/>
        <v>0</v>
      </c>
      <c r="AJ35" s="41">
        <f t="shared" si="11"/>
        <v>3</v>
      </c>
      <c r="AK35" s="41">
        <f t="shared" si="11"/>
        <v>2</v>
      </c>
      <c r="AL35" s="41">
        <f t="shared" si="11"/>
        <v>2</v>
      </c>
      <c r="AM35" s="41">
        <f t="shared" si="11"/>
        <v>0</v>
      </c>
      <c r="AN35" s="41">
        <f t="shared" si="11"/>
        <v>11</v>
      </c>
      <c r="AO35" s="41">
        <f t="shared" si="11"/>
        <v>5</v>
      </c>
      <c r="AP35" s="41">
        <f t="shared" si="11"/>
        <v>6</v>
      </c>
      <c r="AQ35" s="41">
        <f t="shared" si="11"/>
        <v>4</v>
      </c>
      <c r="AR35" s="41">
        <f t="shared" si="11"/>
        <v>0</v>
      </c>
      <c r="AS35" s="41">
        <f t="shared" si="11"/>
        <v>0</v>
      </c>
      <c r="AT35" s="41">
        <f t="shared" si="11"/>
        <v>0</v>
      </c>
      <c r="AU35" s="41">
        <f t="shared" si="11"/>
        <v>0</v>
      </c>
      <c r="AV35" s="41">
        <f t="shared" si="11"/>
        <v>0</v>
      </c>
      <c r="AW35" s="41">
        <f t="shared" si="11"/>
        <v>0</v>
      </c>
      <c r="AX35" s="41">
        <f t="shared" si="11"/>
        <v>0</v>
      </c>
      <c r="AY35" s="41">
        <f t="shared" si="11"/>
        <v>0</v>
      </c>
      <c r="AZ35" s="41">
        <f t="shared" si="11"/>
        <v>0</v>
      </c>
      <c r="BA35" s="41">
        <f t="shared" si="11"/>
        <v>0</v>
      </c>
      <c r="BB35" s="41">
        <f t="shared" si="11"/>
        <v>0</v>
      </c>
      <c r="BC35" s="41">
        <f t="shared" si="11"/>
        <v>0</v>
      </c>
      <c r="BD35" s="41">
        <f t="shared" si="11"/>
        <v>0</v>
      </c>
      <c r="BE35" s="41">
        <f t="shared" si="11"/>
        <v>0</v>
      </c>
      <c r="BF35" s="41">
        <f t="shared" si="11"/>
        <v>0</v>
      </c>
      <c r="BG35" s="41">
        <f t="shared" si="11"/>
        <v>0</v>
      </c>
      <c r="BH35" s="41">
        <f t="shared" si="11"/>
        <v>0</v>
      </c>
      <c r="BI35" s="41">
        <f t="shared" si="11"/>
        <v>0</v>
      </c>
      <c r="BJ35" s="41">
        <f t="shared" si="11"/>
        <v>0</v>
      </c>
      <c r="BK35" s="41">
        <f t="shared" si="11"/>
        <v>0</v>
      </c>
      <c r="BL35" s="41">
        <f t="shared" si="11"/>
        <v>0</v>
      </c>
      <c r="BM35" s="41">
        <f t="shared" si="11"/>
        <v>0</v>
      </c>
      <c r="BN35" s="41">
        <f t="shared" si="11"/>
        <v>0</v>
      </c>
      <c r="BO35" s="41">
        <f t="shared" si="11"/>
        <v>0</v>
      </c>
      <c r="BP35" s="41">
        <f aca="true" t="shared" si="12" ref="BP35:BW35">SUM(BP36:BP43)</f>
        <v>0</v>
      </c>
      <c r="BQ35" s="41">
        <f t="shared" si="12"/>
        <v>0</v>
      </c>
      <c r="BR35" s="41">
        <f t="shared" si="12"/>
        <v>0</v>
      </c>
      <c r="BS35" s="41">
        <f t="shared" si="12"/>
        <v>0</v>
      </c>
      <c r="BT35" s="41">
        <f t="shared" si="12"/>
        <v>0</v>
      </c>
      <c r="BU35" s="41">
        <f t="shared" si="12"/>
        <v>0</v>
      </c>
      <c r="BV35" s="41">
        <f t="shared" si="12"/>
        <v>0</v>
      </c>
      <c r="BW35" s="41">
        <f t="shared" si="12"/>
        <v>0</v>
      </c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</row>
    <row r="36" spans="1:75" s="19" customFormat="1" ht="27.75" customHeight="1" thickBot="1">
      <c r="A36" s="20" t="s">
        <v>60</v>
      </c>
      <c r="B36" s="67" t="s">
        <v>119</v>
      </c>
      <c r="C36" s="4">
        <v>30</v>
      </c>
      <c r="D36" s="4">
        <v>15</v>
      </c>
      <c r="E36" s="4"/>
      <c r="F36" s="4"/>
      <c r="G36" s="4">
        <f aca="true" t="shared" si="13" ref="G36:G43">SUM(C36:F36)</f>
        <v>45</v>
      </c>
      <c r="H36" s="4">
        <v>4</v>
      </c>
      <c r="I36" s="4">
        <v>1</v>
      </c>
      <c r="J36" s="4">
        <v>3</v>
      </c>
      <c r="K36" s="4"/>
      <c r="L36" s="16"/>
      <c r="M36" s="17"/>
      <c r="N36" s="17"/>
      <c r="O36" s="17"/>
      <c r="P36" s="17"/>
      <c r="Q36" s="17"/>
      <c r="R36" s="17"/>
      <c r="S36" s="17"/>
      <c r="T36" s="4"/>
      <c r="U36" s="4"/>
      <c r="V36" s="4"/>
      <c r="W36" s="4"/>
      <c r="X36" s="4"/>
      <c r="Y36" s="4"/>
      <c r="Z36" s="4"/>
      <c r="AA36" s="11"/>
      <c r="AB36" s="48">
        <v>2</v>
      </c>
      <c r="AC36" s="21">
        <v>1</v>
      </c>
      <c r="AD36" s="17"/>
      <c r="AE36" s="17"/>
      <c r="AF36" s="17">
        <v>4</v>
      </c>
      <c r="AG36" s="17">
        <v>1</v>
      </c>
      <c r="AH36" s="17">
        <v>3</v>
      </c>
      <c r="AI36" s="17"/>
      <c r="AJ36" s="8"/>
      <c r="AK36" s="4"/>
      <c r="AL36" s="4"/>
      <c r="AM36" s="4"/>
      <c r="AN36" s="4"/>
      <c r="AO36" s="4"/>
      <c r="AP36" s="4"/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48" customHeight="1" thickBot="1">
      <c r="A37" s="20" t="s">
        <v>99</v>
      </c>
      <c r="B37" s="66" t="s">
        <v>166</v>
      </c>
      <c r="C37" s="4">
        <v>15</v>
      </c>
      <c r="D37" s="4">
        <v>15</v>
      </c>
      <c r="E37" s="4"/>
      <c r="F37" s="4"/>
      <c r="G37" s="4">
        <f t="shared" si="13"/>
        <v>30</v>
      </c>
      <c r="H37" s="4">
        <v>4</v>
      </c>
      <c r="I37" s="4">
        <v>2</v>
      </c>
      <c r="J37" s="4">
        <v>2</v>
      </c>
      <c r="K37" s="4">
        <v>4</v>
      </c>
      <c r="L37" s="16"/>
      <c r="M37" s="17"/>
      <c r="N37" s="17"/>
      <c r="O37" s="17"/>
      <c r="P37" s="17"/>
      <c r="Q37" s="17"/>
      <c r="R37" s="17"/>
      <c r="S37" s="17"/>
      <c r="T37" s="4"/>
      <c r="U37" s="4"/>
      <c r="V37" s="4"/>
      <c r="W37" s="4"/>
      <c r="X37" s="4"/>
      <c r="Y37" s="4"/>
      <c r="Z37" s="4"/>
      <c r="AA37" s="4"/>
      <c r="AB37" s="39"/>
      <c r="AC37" s="17"/>
      <c r="AD37" s="17"/>
      <c r="AE37" s="17"/>
      <c r="AF37" s="17"/>
      <c r="AG37" s="17"/>
      <c r="AH37" s="17"/>
      <c r="AI37" s="18"/>
      <c r="AJ37" s="8">
        <v>1</v>
      </c>
      <c r="AK37" s="9">
        <v>1</v>
      </c>
      <c r="AL37" s="4"/>
      <c r="AM37" s="4"/>
      <c r="AN37" s="4">
        <v>4</v>
      </c>
      <c r="AO37" s="4">
        <v>2</v>
      </c>
      <c r="AP37" s="4">
        <v>2</v>
      </c>
      <c r="AQ37" s="4">
        <v>4</v>
      </c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61</v>
      </c>
      <c r="B38" s="67" t="s">
        <v>157</v>
      </c>
      <c r="C38" s="4">
        <v>30</v>
      </c>
      <c r="D38" s="4">
        <v>15</v>
      </c>
      <c r="E38" s="4"/>
      <c r="F38" s="4"/>
      <c r="G38" s="4">
        <f t="shared" si="13"/>
        <v>45</v>
      </c>
      <c r="H38" s="4">
        <v>4</v>
      </c>
      <c r="I38" s="4">
        <v>2</v>
      </c>
      <c r="J38" s="4">
        <v>2</v>
      </c>
      <c r="K38" s="4"/>
      <c r="L38" s="16"/>
      <c r="M38" s="17"/>
      <c r="N38" s="17"/>
      <c r="O38" s="17"/>
      <c r="P38" s="17"/>
      <c r="Q38" s="17"/>
      <c r="R38" s="17"/>
      <c r="S38" s="17"/>
      <c r="T38" s="8"/>
      <c r="U38" s="4"/>
      <c r="V38" s="4"/>
      <c r="W38" s="4"/>
      <c r="X38" s="4"/>
      <c r="Y38" s="4"/>
      <c r="Z38" s="4"/>
      <c r="AA38" s="4"/>
      <c r="AB38" s="17"/>
      <c r="AC38" s="17"/>
      <c r="AD38" s="17"/>
      <c r="AE38" s="17"/>
      <c r="AF38" s="17"/>
      <c r="AG38" s="17"/>
      <c r="AH38" s="17"/>
      <c r="AI38" s="18"/>
      <c r="AJ38" s="13">
        <v>2</v>
      </c>
      <c r="AK38" s="9">
        <v>1</v>
      </c>
      <c r="AL38" s="4"/>
      <c r="AM38" s="4"/>
      <c r="AN38" s="4">
        <v>4</v>
      </c>
      <c r="AO38" s="4">
        <v>2</v>
      </c>
      <c r="AP38" s="4">
        <v>2</v>
      </c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62</v>
      </c>
      <c r="B39" s="67" t="s">
        <v>158</v>
      </c>
      <c r="C39" s="4">
        <v>30</v>
      </c>
      <c r="D39" s="4">
        <v>15</v>
      </c>
      <c r="E39" s="4"/>
      <c r="F39" s="4"/>
      <c r="G39" s="4">
        <f t="shared" si="13"/>
        <v>45</v>
      </c>
      <c r="H39" s="4">
        <v>4</v>
      </c>
      <c r="I39" s="4">
        <v>2</v>
      </c>
      <c r="J39" s="4">
        <v>2</v>
      </c>
      <c r="K39" s="4"/>
      <c r="L39" s="16"/>
      <c r="M39" s="17"/>
      <c r="N39" s="17"/>
      <c r="O39" s="17"/>
      <c r="P39" s="17"/>
      <c r="Q39" s="17"/>
      <c r="R39" s="17"/>
      <c r="S39" s="18"/>
      <c r="T39" s="13">
        <v>2</v>
      </c>
      <c r="U39" s="9">
        <v>1</v>
      </c>
      <c r="V39" s="4"/>
      <c r="W39" s="4"/>
      <c r="X39" s="4">
        <v>4</v>
      </c>
      <c r="Y39" s="4">
        <v>2</v>
      </c>
      <c r="Z39" s="4">
        <v>2</v>
      </c>
      <c r="AA39" s="4"/>
      <c r="AB39" s="17"/>
      <c r="AC39" s="17"/>
      <c r="AD39" s="17"/>
      <c r="AE39" s="17"/>
      <c r="AF39" s="17"/>
      <c r="AG39" s="17"/>
      <c r="AH39" s="17"/>
      <c r="AI39" s="17"/>
      <c r="AJ39" s="12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63</v>
      </c>
      <c r="B40" s="67" t="s">
        <v>146</v>
      </c>
      <c r="C40" s="4">
        <v>15</v>
      </c>
      <c r="D40" s="4">
        <v>15</v>
      </c>
      <c r="E40" s="4"/>
      <c r="F40" s="4"/>
      <c r="G40" s="4">
        <f t="shared" si="13"/>
        <v>30</v>
      </c>
      <c r="H40" s="4">
        <v>3</v>
      </c>
      <c r="I40" s="4">
        <v>1</v>
      </c>
      <c r="J40" s="4">
        <v>2</v>
      </c>
      <c r="K40" s="4"/>
      <c r="L40" s="16"/>
      <c r="M40" s="17"/>
      <c r="N40" s="17"/>
      <c r="O40" s="17"/>
      <c r="P40" s="17"/>
      <c r="Q40" s="17"/>
      <c r="R40" s="17"/>
      <c r="S40" s="18"/>
      <c r="T40" s="12">
        <v>1</v>
      </c>
      <c r="U40" s="9">
        <v>1</v>
      </c>
      <c r="V40" s="4"/>
      <c r="W40" s="4"/>
      <c r="X40" s="4">
        <v>3</v>
      </c>
      <c r="Y40" s="4">
        <v>1</v>
      </c>
      <c r="Z40" s="4">
        <v>2</v>
      </c>
      <c r="AA40" s="4"/>
      <c r="AB40" s="17"/>
      <c r="AC40" s="17"/>
      <c r="AD40" s="17"/>
      <c r="AE40" s="17"/>
      <c r="AF40" s="17"/>
      <c r="AG40" s="17"/>
      <c r="AH40" s="17"/>
      <c r="AI40" s="17"/>
      <c r="AJ40" s="4"/>
      <c r="AK40" s="4"/>
      <c r="AL40" s="4"/>
      <c r="AM40" s="4"/>
      <c r="AN40" s="4"/>
      <c r="AO40" s="4"/>
      <c r="AP40" s="4"/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s="19" customFormat="1" ht="27.75" customHeight="1" thickBot="1">
      <c r="A41" s="20" t="s">
        <v>64</v>
      </c>
      <c r="B41" s="67" t="s">
        <v>120</v>
      </c>
      <c r="C41" s="4"/>
      <c r="D41" s="4"/>
      <c r="E41" s="4">
        <v>30</v>
      </c>
      <c r="F41" s="4"/>
      <c r="G41" s="4">
        <f t="shared" si="13"/>
        <v>30</v>
      </c>
      <c r="H41" s="4">
        <v>2</v>
      </c>
      <c r="I41" s="4">
        <v>1</v>
      </c>
      <c r="J41" s="4">
        <v>1</v>
      </c>
      <c r="K41" s="4"/>
      <c r="L41" s="16"/>
      <c r="M41" s="17"/>
      <c r="N41" s="17"/>
      <c r="O41" s="17"/>
      <c r="P41" s="17"/>
      <c r="Q41" s="17"/>
      <c r="R41" s="17"/>
      <c r="S41" s="17"/>
      <c r="T41" s="12"/>
      <c r="U41" s="4"/>
      <c r="V41" s="4"/>
      <c r="W41" s="4"/>
      <c r="X41" s="4"/>
      <c r="Y41" s="4"/>
      <c r="Z41" s="4"/>
      <c r="AA41" s="4"/>
      <c r="AB41" s="17"/>
      <c r="AC41" s="17"/>
      <c r="AD41" s="17">
        <v>2</v>
      </c>
      <c r="AE41" s="17"/>
      <c r="AF41" s="17">
        <v>2</v>
      </c>
      <c r="AG41" s="17">
        <v>1</v>
      </c>
      <c r="AH41" s="17">
        <v>1</v>
      </c>
      <c r="AI41" s="17"/>
      <c r="AJ41" s="4"/>
      <c r="AK41" s="4"/>
      <c r="AL41" s="4"/>
      <c r="AM41" s="4"/>
      <c r="AN41" s="4"/>
      <c r="AO41" s="4"/>
      <c r="AP41" s="4"/>
      <c r="AQ41" s="4"/>
      <c r="AR41" s="17"/>
      <c r="AS41" s="17"/>
      <c r="AT41" s="17"/>
      <c r="AU41" s="17"/>
      <c r="AV41" s="17"/>
      <c r="AW41" s="17"/>
      <c r="AX41" s="17"/>
      <c r="AY41" s="17"/>
      <c r="AZ41" s="4"/>
      <c r="BA41" s="4"/>
      <c r="BB41" s="4"/>
      <c r="BC41" s="4"/>
      <c r="BD41" s="4"/>
      <c r="BE41" s="4"/>
      <c r="BF41" s="4"/>
      <c r="BG41" s="4"/>
      <c r="BH41" s="17"/>
      <c r="BI41" s="17"/>
      <c r="BJ41" s="17"/>
      <c r="BK41" s="17"/>
      <c r="BL41" s="18"/>
      <c r="BM41" s="17"/>
      <c r="BN41" s="17"/>
      <c r="BO41" s="17"/>
      <c r="BP41" s="4"/>
      <c r="BQ41" s="4"/>
      <c r="BR41" s="4"/>
      <c r="BS41" s="4"/>
      <c r="BT41" s="4"/>
      <c r="BU41" s="4"/>
      <c r="BV41" s="4"/>
      <c r="BW41" s="4"/>
    </row>
    <row r="42" spans="1:75" s="19" customFormat="1" ht="27.75" customHeight="1" thickBot="1">
      <c r="A42" s="20" t="s">
        <v>65</v>
      </c>
      <c r="B42" s="67" t="s">
        <v>121</v>
      </c>
      <c r="C42" s="4"/>
      <c r="D42" s="4"/>
      <c r="E42" s="4">
        <v>30</v>
      </c>
      <c r="F42" s="4"/>
      <c r="G42" s="4">
        <f t="shared" si="13"/>
        <v>30</v>
      </c>
      <c r="H42" s="4">
        <v>2</v>
      </c>
      <c r="I42" s="4">
        <v>1</v>
      </c>
      <c r="J42" s="4">
        <v>1</v>
      </c>
      <c r="K42" s="4"/>
      <c r="L42" s="16"/>
      <c r="M42" s="17"/>
      <c r="N42" s="17"/>
      <c r="O42" s="17"/>
      <c r="P42" s="17"/>
      <c r="Q42" s="17"/>
      <c r="R42" s="17"/>
      <c r="S42" s="17"/>
      <c r="T42" s="4"/>
      <c r="U42" s="4"/>
      <c r="V42" s="4"/>
      <c r="W42" s="4"/>
      <c r="X42" s="4"/>
      <c r="Y42" s="4"/>
      <c r="Z42" s="4"/>
      <c r="AA42" s="4"/>
      <c r="AB42" s="17"/>
      <c r="AC42" s="17"/>
      <c r="AD42" s="17">
        <v>2</v>
      </c>
      <c r="AE42" s="17"/>
      <c r="AF42" s="17">
        <v>2</v>
      </c>
      <c r="AG42" s="17">
        <v>1</v>
      </c>
      <c r="AH42" s="17">
        <v>1</v>
      </c>
      <c r="AI42" s="17"/>
      <c r="AJ42" s="4"/>
      <c r="AK42" s="4"/>
      <c r="AL42" s="4"/>
      <c r="AM42" s="4"/>
      <c r="AN42" s="4"/>
      <c r="AO42" s="4"/>
      <c r="AP42" s="4"/>
      <c r="AQ42" s="4"/>
      <c r="AR42" s="17"/>
      <c r="AS42" s="17"/>
      <c r="AT42" s="17"/>
      <c r="AU42" s="17"/>
      <c r="AV42" s="17"/>
      <c r="AW42" s="17"/>
      <c r="AX42" s="17"/>
      <c r="AY42" s="17"/>
      <c r="AZ42" s="4"/>
      <c r="BA42" s="4"/>
      <c r="BB42" s="4"/>
      <c r="BC42" s="4"/>
      <c r="BD42" s="4"/>
      <c r="BE42" s="4"/>
      <c r="BF42" s="4"/>
      <c r="BG42" s="4"/>
      <c r="BH42" s="17"/>
      <c r="BI42" s="17"/>
      <c r="BJ42" s="17"/>
      <c r="BK42" s="17"/>
      <c r="BL42" s="18"/>
      <c r="BM42" s="17"/>
      <c r="BN42" s="17"/>
      <c r="BO42" s="17"/>
      <c r="BP42" s="4"/>
      <c r="BQ42" s="4"/>
      <c r="BR42" s="4"/>
      <c r="BS42" s="4"/>
      <c r="BT42" s="4"/>
      <c r="BU42" s="4"/>
      <c r="BV42" s="4"/>
      <c r="BW42" s="4"/>
    </row>
    <row r="43" spans="1:75" s="19" customFormat="1" ht="27.75" customHeight="1" thickBot="1">
      <c r="A43" s="20" t="s">
        <v>66</v>
      </c>
      <c r="B43" s="67" t="s">
        <v>122</v>
      </c>
      <c r="C43" s="4"/>
      <c r="D43" s="4"/>
      <c r="E43" s="4">
        <v>30</v>
      </c>
      <c r="F43" s="4"/>
      <c r="G43" s="4">
        <f t="shared" si="13"/>
        <v>30</v>
      </c>
      <c r="H43" s="4">
        <v>3</v>
      </c>
      <c r="I43" s="4">
        <v>1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7"/>
      <c r="T43" s="4"/>
      <c r="U43" s="4"/>
      <c r="V43" s="4"/>
      <c r="W43" s="4"/>
      <c r="X43" s="4"/>
      <c r="Y43" s="4"/>
      <c r="Z43" s="4"/>
      <c r="AA43" s="4"/>
      <c r="AB43" s="17"/>
      <c r="AC43" s="17"/>
      <c r="AD43" s="17"/>
      <c r="AE43" s="17"/>
      <c r="AF43" s="17"/>
      <c r="AG43" s="17"/>
      <c r="AH43" s="17"/>
      <c r="AI43" s="17"/>
      <c r="AJ43" s="4"/>
      <c r="AK43" s="4"/>
      <c r="AL43" s="4">
        <v>2</v>
      </c>
      <c r="AM43" s="4"/>
      <c r="AN43" s="4">
        <v>3</v>
      </c>
      <c r="AO43" s="4">
        <v>1</v>
      </c>
      <c r="AP43" s="4">
        <v>2</v>
      </c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ht="27.75" customHeight="1" thickBot="1">
      <c r="A44" s="26" t="s">
        <v>35</v>
      </c>
      <c r="B44" s="27" t="s">
        <v>27</v>
      </c>
      <c r="C44" s="41">
        <f>SUM(C45:C52)</f>
        <v>195</v>
      </c>
      <c r="D44" s="41">
        <f aca="true" t="shared" si="14" ref="D44:BO44">SUM(D45:D52)</f>
        <v>75</v>
      </c>
      <c r="E44" s="41">
        <f t="shared" si="14"/>
        <v>30</v>
      </c>
      <c r="F44" s="41">
        <f t="shared" si="14"/>
        <v>30</v>
      </c>
      <c r="G44" s="41">
        <f t="shared" si="14"/>
        <v>330</v>
      </c>
      <c r="H44" s="41">
        <f t="shared" si="14"/>
        <v>28</v>
      </c>
      <c r="I44" s="41">
        <f t="shared" si="14"/>
        <v>13</v>
      </c>
      <c r="J44" s="41">
        <f t="shared" si="14"/>
        <v>15</v>
      </c>
      <c r="K44" s="41">
        <f t="shared" si="14"/>
        <v>0</v>
      </c>
      <c r="L44" s="41">
        <f t="shared" si="14"/>
        <v>2</v>
      </c>
      <c r="M44" s="41">
        <f t="shared" si="14"/>
        <v>1</v>
      </c>
      <c r="N44" s="41">
        <f t="shared" si="14"/>
        <v>0</v>
      </c>
      <c r="O44" s="41">
        <f t="shared" si="14"/>
        <v>0</v>
      </c>
      <c r="P44" s="41">
        <f t="shared" si="14"/>
        <v>4</v>
      </c>
      <c r="Q44" s="41">
        <f t="shared" si="14"/>
        <v>2</v>
      </c>
      <c r="R44" s="41">
        <f t="shared" si="14"/>
        <v>2</v>
      </c>
      <c r="S44" s="41">
        <f t="shared" si="14"/>
        <v>0</v>
      </c>
      <c r="T44" s="24">
        <f t="shared" si="14"/>
        <v>2</v>
      </c>
      <c r="U44" s="41">
        <f t="shared" si="14"/>
        <v>1</v>
      </c>
      <c r="V44" s="41">
        <f t="shared" si="14"/>
        <v>0</v>
      </c>
      <c r="W44" s="41">
        <f t="shared" si="14"/>
        <v>0</v>
      </c>
      <c r="X44" s="41">
        <f t="shared" si="14"/>
        <v>4</v>
      </c>
      <c r="Y44" s="41">
        <f t="shared" si="14"/>
        <v>2</v>
      </c>
      <c r="Z44" s="41">
        <f t="shared" si="14"/>
        <v>2</v>
      </c>
      <c r="AA44" s="41">
        <f t="shared" si="14"/>
        <v>0</v>
      </c>
      <c r="AB44" s="41">
        <f t="shared" si="14"/>
        <v>2</v>
      </c>
      <c r="AC44" s="41">
        <f t="shared" si="14"/>
        <v>1</v>
      </c>
      <c r="AD44" s="41">
        <f t="shared" si="14"/>
        <v>0</v>
      </c>
      <c r="AE44" s="41">
        <f t="shared" si="14"/>
        <v>0</v>
      </c>
      <c r="AF44" s="41">
        <f t="shared" si="14"/>
        <v>4</v>
      </c>
      <c r="AG44" s="41">
        <f t="shared" si="14"/>
        <v>2</v>
      </c>
      <c r="AH44" s="41">
        <f t="shared" si="14"/>
        <v>2</v>
      </c>
      <c r="AI44" s="41">
        <f t="shared" si="14"/>
        <v>0</v>
      </c>
      <c r="AJ44" s="41">
        <f t="shared" si="14"/>
        <v>0</v>
      </c>
      <c r="AK44" s="41">
        <f t="shared" si="14"/>
        <v>0</v>
      </c>
      <c r="AL44" s="41">
        <f t="shared" si="14"/>
        <v>2</v>
      </c>
      <c r="AM44" s="41">
        <f t="shared" si="14"/>
        <v>0</v>
      </c>
      <c r="AN44" s="41">
        <f t="shared" si="14"/>
        <v>2</v>
      </c>
      <c r="AO44" s="41">
        <f t="shared" si="14"/>
        <v>1</v>
      </c>
      <c r="AP44" s="41">
        <f t="shared" si="14"/>
        <v>1</v>
      </c>
      <c r="AQ44" s="41">
        <f t="shared" si="14"/>
        <v>0</v>
      </c>
      <c r="AR44" s="41">
        <f t="shared" si="14"/>
        <v>6</v>
      </c>
      <c r="AS44" s="41">
        <f t="shared" si="14"/>
        <v>1</v>
      </c>
      <c r="AT44" s="41">
        <f t="shared" si="14"/>
        <v>0</v>
      </c>
      <c r="AU44" s="41">
        <f t="shared" si="14"/>
        <v>2</v>
      </c>
      <c r="AV44" s="41">
        <f t="shared" si="14"/>
        <v>10</v>
      </c>
      <c r="AW44" s="41">
        <f t="shared" si="14"/>
        <v>4</v>
      </c>
      <c r="AX44" s="41">
        <f t="shared" si="14"/>
        <v>6</v>
      </c>
      <c r="AY44" s="41">
        <f t="shared" si="14"/>
        <v>0</v>
      </c>
      <c r="AZ44" s="41">
        <f aca="true" t="shared" si="15" ref="AZ44:BG44">SUM(AZ45:AZ52)</f>
        <v>1</v>
      </c>
      <c r="BA44" s="41">
        <f t="shared" si="15"/>
        <v>1</v>
      </c>
      <c r="BB44" s="41">
        <f t="shared" si="15"/>
        <v>0</v>
      </c>
      <c r="BC44" s="41">
        <f t="shared" si="15"/>
        <v>0</v>
      </c>
      <c r="BD44" s="41">
        <f t="shared" si="15"/>
        <v>3</v>
      </c>
      <c r="BE44" s="41">
        <f t="shared" si="15"/>
        <v>1.5</v>
      </c>
      <c r="BF44" s="41">
        <f t="shared" si="15"/>
        <v>1.5</v>
      </c>
      <c r="BG44" s="41">
        <f t="shared" si="15"/>
        <v>0</v>
      </c>
      <c r="BH44" s="41">
        <f t="shared" si="14"/>
        <v>0</v>
      </c>
      <c r="BI44" s="41">
        <f t="shared" si="14"/>
        <v>0</v>
      </c>
      <c r="BJ44" s="41">
        <f t="shared" si="14"/>
        <v>0</v>
      </c>
      <c r="BK44" s="41">
        <f t="shared" si="14"/>
        <v>0</v>
      </c>
      <c r="BL44" s="41">
        <f t="shared" si="14"/>
        <v>0</v>
      </c>
      <c r="BM44" s="41">
        <f t="shared" si="14"/>
        <v>0</v>
      </c>
      <c r="BN44" s="41">
        <f t="shared" si="14"/>
        <v>0</v>
      </c>
      <c r="BO44" s="41">
        <f t="shared" si="14"/>
        <v>0</v>
      </c>
      <c r="BP44" s="41">
        <f aca="true" t="shared" si="16" ref="BP44:BW44">SUM(BP45:BP52)</f>
        <v>0</v>
      </c>
      <c r="BQ44" s="41">
        <f t="shared" si="16"/>
        <v>0</v>
      </c>
      <c r="BR44" s="41">
        <f t="shared" si="16"/>
        <v>0</v>
      </c>
      <c r="BS44" s="41">
        <f t="shared" si="16"/>
        <v>0</v>
      </c>
      <c r="BT44" s="41">
        <f t="shared" si="16"/>
        <v>0</v>
      </c>
      <c r="BU44" s="41">
        <f t="shared" si="16"/>
        <v>0</v>
      </c>
      <c r="BV44" s="41">
        <f t="shared" si="16"/>
        <v>0</v>
      </c>
      <c r="BW44" s="41">
        <f t="shared" si="16"/>
        <v>0</v>
      </c>
    </row>
    <row r="45" spans="1:75" s="19" customFormat="1" ht="27.75" customHeight="1" thickBot="1">
      <c r="A45" s="20" t="s">
        <v>67</v>
      </c>
      <c r="B45" s="67" t="s">
        <v>123</v>
      </c>
      <c r="C45" s="4">
        <v>30</v>
      </c>
      <c r="D45" s="4">
        <v>15</v>
      </c>
      <c r="E45" s="4"/>
      <c r="F45" s="4"/>
      <c r="G45" s="4">
        <f aca="true" t="shared" si="17" ref="G45:G52">SUM(C45:F45)</f>
        <v>45</v>
      </c>
      <c r="H45" s="4">
        <v>4</v>
      </c>
      <c r="I45" s="4">
        <v>2</v>
      </c>
      <c r="J45" s="4">
        <v>2</v>
      </c>
      <c r="K45" s="4"/>
      <c r="L45" s="16"/>
      <c r="M45" s="17"/>
      <c r="N45" s="17"/>
      <c r="O45" s="17"/>
      <c r="P45" s="17"/>
      <c r="Q45" s="17"/>
      <c r="R45" s="17"/>
      <c r="S45" s="18"/>
      <c r="T45" s="13">
        <v>2</v>
      </c>
      <c r="U45" s="9">
        <v>1</v>
      </c>
      <c r="V45" s="4"/>
      <c r="W45" s="4"/>
      <c r="X45" s="4">
        <v>4</v>
      </c>
      <c r="Y45" s="4">
        <v>2</v>
      </c>
      <c r="Z45" s="4">
        <v>2</v>
      </c>
      <c r="AA45" s="4"/>
      <c r="AB45" s="34"/>
      <c r="AC45" s="17"/>
      <c r="AD45" s="17"/>
      <c r="AE45" s="17"/>
      <c r="AF45" s="17"/>
      <c r="AG45" s="17"/>
      <c r="AH45" s="17"/>
      <c r="AI45" s="17"/>
      <c r="AJ45" s="4"/>
      <c r="AK45" s="4"/>
      <c r="AL45" s="4"/>
      <c r="AM45" s="4"/>
      <c r="AN45" s="4"/>
      <c r="AO45" s="4"/>
      <c r="AP45" s="4"/>
      <c r="AQ45" s="4"/>
      <c r="AR45" s="17"/>
      <c r="AS45" s="17"/>
      <c r="AT45" s="17"/>
      <c r="AU45" s="17"/>
      <c r="AV45" s="17"/>
      <c r="AW45" s="17"/>
      <c r="AX45" s="17"/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68</v>
      </c>
      <c r="B46" s="67" t="s">
        <v>124</v>
      </c>
      <c r="C46" s="4">
        <v>30</v>
      </c>
      <c r="D46" s="4">
        <v>15</v>
      </c>
      <c r="E46" s="4"/>
      <c r="F46" s="4"/>
      <c r="G46" s="4">
        <f t="shared" si="17"/>
        <v>45</v>
      </c>
      <c r="H46" s="4">
        <v>4</v>
      </c>
      <c r="I46" s="4">
        <v>2</v>
      </c>
      <c r="J46" s="4">
        <v>2</v>
      </c>
      <c r="K46" s="4"/>
      <c r="L46" s="16"/>
      <c r="M46" s="17"/>
      <c r="N46" s="17"/>
      <c r="O46" s="17"/>
      <c r="P46" s="17"/>
      <c r="Q46" s="17"/>
      <c r="R46" s="17"/>
      <c r="S46" s="17"/>
      <c r="T46" s="12"/>
      <c r="U46" s="4"/>
      <c r="V46" s="4"/>
      <c r="W46" s="4"/>
      <c r="X46" s="4"/>
      <c r="Y46" s="4"/>
      <c r="Z46" s="4"/>
      <c r="AA46" s="11"/>
      <c r="AB46" s="48">
        <v>2</v>
      </c>
      <c r="AC46" s="21">
        <v>1</v>
      </c>
      <c r="AD46" s="17"/>
      <c r="AE46" s="17"/>
      <c r="AF46" s="17">
        <v>4</v>
      </c>
      <c r="AG46" s="17">
        <v>2</v>
      </c>
      <c r="AH46" s="17">
        <v>2</v>
      </c>
      <c r="AI46" s="17"/>
      <c r="AJ46" s="4"/>
      <c r="AK46" s="4"/>
      <c r="AL46" s="4"/>
      <c r="AM46" s="4"/>
      <c r="AN46" s="4"/>
      <c r="AO46" s="4"/>
      <c r="AP46" s="4"/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69</v>
      </c>
      <c r="B47" s="67" t="s">
        <v>125</v>
      </c>
      <c r="C47" s="4">
        <v>30</v>
      </c>
      <c r="D47" s="4"/>
      <c r="E47" s="4"/>
      <c r="F47" s="4"/>
      <c r="G47" s="4">
        <f t="shared" si="17"/>
        <v>30</v>
      </c>
      <c r="H47" s="4">
        <v>2</v>
      </c>
      <c r="I47" s="4">
        <v>1</v>
      </c>
      <c r="J47" s="4">
        <v>1</v>
      </c>
      <c r="K47" s="4"/>
      <c r="L47" s="16"/>
      <c r="M47" s="17"/>
      <c r="N47" s="17"/>
      <c r="O47" s="17"/>
      <c r="P47" s="17"/>
      <c r="Q47" s="17"/>
      <c r="R47" s="17"/>
      <c r="S47" s="17"/>
      <c r="T47" s="4"/>
      <c r="U47" s="4"/>
      <c r="V47" s="4"/>
      <c r="W47" s="4"/>
      <c r="X47" s="4"/>
      <c r="Y47" s="4"/>
      <c r="Z47" s="4"/>
      <c r="AA47" s="4"/>
      <c r="AB47" s="39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>
        <v>2</v>
      </c>
      <c r="AS47" s="17"/>
      <c r="AT47" s="17"/>
      <c r="AU47" s="17"/>
      <c r="AV47" s="17">
        <v>2</v>
      </c>
      <c r="AW47" s="17">
        <v>1</v>
      </c>
      <c r="AX47" s="17">
        <v>1</v>
      </c>
      <c r="AY47" s="17"/>
      <c r="AZ47" s="4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.75" customHeight="1" thickBot="1">
      <c r="A48" s="20" t="s">
        <v>70</v>
      </c>
      <c r="B48" s="67" t="s">
        <v>126</v>
      </c>
      <c r="C48" s="4"/>
      <c r="D48" s="4"/>
      <c r="E48" s="4">
        <v>30</v>
      </c>
      <c r="F48" s="4"/>
      <c r="G48" s="4">
        <f t="shared" si="17"/>
        <v>30</v>
      </c>
      <c r="H48" s="4">
        <v>2</v>
      </c>
      <c r="I48" s="4">
        <v>1</v>
      </c>
      <c r="J48" s="4">
        <v>1</v>
      </c>
      <c r="K48" s="4"/>
      <c r="L48" s="23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4"/>
      <c r="AB48" s="17"/>
      <c r="AC48" s="17"/>
      <c r="AD48" s="17"/>
      <c r="AE48" s="17"/>
      <c r="AF48" s="17"/>
      <c r="AG48" s="17"/>
      <c r="AH48" s="17"/>
      <c r="AI48" s="17"/>
      <c r="AJ48" s="4"/>
      <c r="AK48" s="4"/>
      <c r="AL48" s="4">
        <v>2</v>
      </c>
      <c r="AM48" s="4"/>
      <c r="AN48" s="4">
        <v>2</v>
      </c>
      <c r="AO48" s="4">
        <v>1</v>
      </c>
      <c r="AP48" s="4">
        <v>1</v>
      </c>
      <c r="AQ48" s="4"/>
      <c r="AR48" s="17"/>
      <c r="AS48" s="17"/>
      <c r="AT48" s="17"/>
      <c r="AU48" s="17"/>
      <c r="AV48" s="17"/>
      <c r="AW48" s="17"/>
      <c r="AX48" s="17"/>
      <c r="AY48" s="17"/>
      <c r="AZ48" s="4"/>
      <c r="BA48" s="4"/>
      <c r="BB48" s="4"/>
      <c r="BC48" s="4"/>
      <c r="BD48" s="4"/>
      <c r="BE48" s="4"/>
      <c r="BF48" s="4"/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.75" customHeight="1" thickBot="1">
      <c r="A49" s="20" t="s">
        <v>71</v>
      </c>
      <c r="B49" s="67" t="s">
        <v>127</v>
      </c>
      <c r="C49" s="4">
        <v>30</v>
      </c>
      <c r="D49" s="4">
        <v>15</v>
      </c>
      <c r="E49" s="4"/>
      <c r="F49" s="4"/>
      <c r="G49" s="4">
        <f t="shared" si="17"/>
        <v>45</v>
      </c>
      <c r="H49" s="4">
        <v>4</v>
      </c>
      <c r="I49" s="4">
        <v>2</v>
      </c>
      <c r="J49" s="4">
        <v>2</v>
      </c>
      <c r="K49" s="11"/>
      <c r="L49" s="49">
        <v>2</v>
      </c>
      <c r="M49" s="21">
        <v>1</v>
      </c>
      <c r="N49" s="17"/>
      <c r="O49" s="17"/>
      <c r="P49" s="17">
        <v>4</v>
      </c>
      <c r="Q49" s="17">
        <v>2</v>
      </c>
      <c r="R49" s="17">
        <v>2</v>
      </c>
      <c r="S49" s="17"/>
      <c r="T49" s="4"/>
      <c r="U49" s="4"/>
      <c r="V49" s="4"/>
      <c r="W49" s="4"/>
      <c r="X49" s="4"/>
      <c r="Y49" s="4"/>
      <c r="Z49" s="4"/>
      <c r="AA49" s="4"/>
      <c r="AB49" s="17"/>
      <c r="AC49" s="17"/>
      <c r="AD49" s="17"/>
      <c r="AE49" s="17"/>
      <c r="AF49" s="17"/>
      <c r="AG49" s="17"/>
      <c r="AH49" s="17"/>
      <c r="AI49" s="17"/>
      <c r="AJ49" s="4"/>
      <c r="AK49" s="4"/>
      <c r="AL49" s="4"/>
      <c r="AM49" s="4"/>
      <c r="AN49" s="4"/>
      <c r="AO49" s="4"/>
      <c r="AP49" s="4"/>
      <c r="AQ49" s="4"/>
      <c r="AR49" s="17"/>
      <c r="AS49" s="17"/>
      <c r="AT49" s="17"/>
      <c r="AU49" s="17"/>
      <c r="AV49" s="17"/>
      <c r="AW49" s="17"/>
      <c r="AX49" s="17"/>
      <c r="AY49" s="17"/>
      <c r="AZ49" s="4"/>
      <c r="BA49" s="4"/>
      <c r="BB49" s="4"/>
      <c r="BC49" s="4"/>
      <c r="BD49" s="4"/>
      <c r="BE49" s="4"/>
      <c r="BF49" s="4"/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s="19" customFormat="1" ht="27.75" customHeight="1" thickBot="1">
      <c r="A50" s="20" t="s">
        <v>72</v>
      </c>
      <c r="B50" s="67" t="s">
        <v>128</v>
      </c>
      <c r="C50" s="4"/>
      <c r="D50" s="4"/>
      <c r="E50" s="4"/>
      <c r="F50" s="4">
        <v>30</v>
      </c>
      <c r="G50" s="4">
        <f t="shared" si="17"/>
        <v>30</v>
      </c>
      <c r="H50" s="4">
        <v>2</v>
      </c>
      <c r="I50" s="4">
        <v>1</v>
      </c>
      <c r="J50" s="4">
        <v>1</v>
      </c>
      <c r="K50" s="4"/>
      <c r="L50" s="50"/>
      <c r="M50" s="17"/>
      <c r="N50" s="17"/>
      <c r="O50" s="17"/>
      <c r="P50" s="17"/>
      <c r="Q50" s="17"/>
      <c r="R50" s="17"/>
      <c r="S50" s="17"/>
      <c r="T50" s="4"/>
      <c r="U50" s="4"/>
      <c r="V50" s="4"/>
      <c r="W50" s="4"/>
      <c r="X50" s="4"/>
      <c r="Y50" s="4"/>
      <c r="Z50" s="4"/>
      <c r="AA50" s="4"/>
      <c r="AB50" s="34"/>
      <c r="AC50" s="17"/>
      <c r="AD50" s="17"/>
      <c r="AE50" s="17"/>
      <c r="AF50" s="17"/>
      <c r="AG50" s="17"/>
      <c r="AH50" s="17"/>
      <c r="AI50" s="17"/>
      <c r="AJ50" s="4"/>
      <c r="AK50" s="4"/>
      <c r="AL50" s="4"/>
      <c r="AM50" s="4"/>
      <c r="AN50" s="4"/>
      <c r="AO50" s="4"/>
      <c r="AP50" s="4"/>
      <c r="AQ50" s="4"/>
      <c r="AR50" s="17"/>
      <c r="AS50" s="17"/>
      <c r="AT50" s="17"/>
      <c r="AU50" s="17">
        <v>2</v>
      </c>
      <c r="AV50" s="17">
        <v>2</v>
      </c>
      <c r="AW50" s="17">
        <v>1</v>
      </c>
      <c r="AX50" s="17">
        <v>1</v>
      </c>
      <c r="AY50" s="17"/>
      <c r="AZ50" s="8"/>
      <c r="BA50" s="4"/>
      <c r="BB50" s="4"/>
      <c r="BC50" s="4"/>
      <c r="BD50" s="4"/>
      <c r="BE50" s="4"/>
      <c r="BF50" s="4"/>
      <c r="BG50" s="4"/>
      <c r="BH50" s="17"/>
      <c r="BI50" s="17"/>
      <c r="BJ50" s="17"/>
      <c r="BK50" s="17"/>
      <c r="BL50" s="18"/>
      <c r="BM50" s="17"/>
      <c r="BN50" s="17"/>
      <c r="BO50" s="17"/>
      <c r="BP50" s="4"/>
      <c r="BQ50" s="4"/>
      <c r="BR50" s="4"/>
      <c r="BS50" s="4"/>
      <c r="BT50" s="4"/>
      <c r="BU50" s="4"/>
      <c r="BV50" s="4"/>
      <c r="BW50" s="4"/>
    </row>
    <row r="51" spans="1:75" s="19" customFormat="1" ht="27" customHeight="1" thickBot="1">
      <c r="A51" s="20" t="s">
        <v>101</v>
      </c>
      <c r="B51" s="66" t="s">
        <v>159</v>
      </c>
      <c r="C51" s="4">
        <v>45</v>
      </c>
      <c r="D51" s="4">
        <v>30</v>
      </c>
      <c r="E51" s="4"/>
      <c r="F51" s="4"/>
      <c r="G51" s="4">
        <f t="shared" si="17"/>
        <v>75</v>
      </c>
      <c r="H51" s="4">
        <v>7</v>
      </c>
      <c r="I51" s="4">
        <v>3</v>
      </c>
      <c r="J51" s="4">
        <v>4</v>
      </c>
      <c r="K51" s="4"/>
      <c r="L51" s="16"/>
      <c r="M51" s="17"/>
      <c r="N51" s="17"/>
      <c r="O51" s="17"/>
      <c r="P51" s="17"/>
      <c r="Q51" s="17"/>
      <c r="R51" s="17"/>
      <c r="S51" s="17"/>
      <c r="T51" s="4"/>
      <c r="U51" s="4"/>
      <c r="V51" s="4"/>
      <c r="W51" s="4"/>
      <c r="X51" s="4"/>
      <c r="Y51" s="4"/>
      <c r="Z51" s="4"/>
      <c r="AA51" s="11"/>
      <c r="AB51" s="17"/>
      <c r="AC51" s="21"/>
      <c r="AD51" s="17"/>
      <c r="AE51" s="17"/>
      <c r="AF51" s="17"/>
      <c r="AG51" s="17"/>
      <c r="AH51" s="17"/>
      <c r="AI51" s="18"/>
      <c r="AJ51" s="4"/>
      <c r="AK51" s="4"/>
      <c r="AL51" s="4"/>
      <c r="AM51" s="4"/>
      <c r="AN51" s="4"/>
      <c r="AO51" s="4"/>
      <c r="AP51" s="4"/>
      <c r="AQ51" s="4"/>
      <c r="AR51" s="17">
        <v>2</v>
      </c>
      <c r="AS51" s="21">
        <v>1</v>
      </c>
      <c r="AT51" s="17"/>
      <c r="AU51" s="17"/>
      <c r="AV51" s="17">
        <v>3</v>
      </c>
      <c r="AW51" s="17">
        <v>1</v>
      </c>
      <c r="AX51" s="17">
        <v>2</v>
      </c>
      <c r="AY51" s="18"/>
      <c r="AZ51" s="13">
        <v>1</v>
      </c>
      <c r="BA51" s="9">
        <v>1</v>
      </c>
      <c r="BB51" s="4"/>
      <c r="BC51" s="4"/>
      <c r="BD51" s="4">
        <v>3</v>
      </c>
      <c r="BE51" s="4">
        <v>1.5</v>
      </c>
      <c r="BF51" s="4">
        <v>1.5</v>
      </c>
      <c r="BG51" s="4"/>
      <c r="BH51" s="17"/>
      <c r="BI51" s="17"/>
      <c r="BJ51" s="17"/>
      <c r="BK51" s="17"/>
      <c r="BL51" s="18"/>
      <c r="BM51" s="17"/>
      <c r="BN51" s="17"/>
      <c r="BO51" s="17"/>
      <c r="BP51" s="4"/>
      <c r="BQ51" s="4"/>
      <c r="BR51" s="4"/>
      <c r="BS51" s="4"/>
      <c r="BT51" s="4"/>
      <c r="BU51" s="4"/>
      <c r="BV51" s="4"/>
      <c r="BW51" s="4"/>
    </row>
    <row r="52" spans="1:75" s="19" customFormat="1" ht="27.75" customHeight="1" thickBot="1">
      <c r="A52" s="20" t="s">
        <v>73</v>
      </c>
      <c r="B52" s="67" t="s">
        <v>129</v>
      </c>
      <c r="C52" s="4">
        <v>30</v>
      </c>
      <c r="D52" s="4"/>
      <c r="E52" s="4"/>
      <c r="F52" s="4"/>
      <c r="G52" s="4">
        <f t="shared" si="17"/>
        <v>30</v>
      </c>
      <c r="H52" s="4">
        <v>3</v>
      </c>
      <c r="I52" s="4">
        <v>1</v>
      </c>
      <c r="J52" s="4">
        <v>2</v>
      </c>
      <c r="K52" s="4"/>
      <c r="L52" s="16"/>
      <c r="M52" s="17"/>
      <c r="N52" s="17"/>
      <c r="O52" s="17"/>
      <c r="P52" s="17"/>
      <c r="Q52" s="17"/>
      <c r="R52" s="17"/>
      <c r="S52" s="17"/>
      <c r="T52" s="4"/>
      <c r="U52" s="4"/>
      <c r="V52" s="4"/>
      <c r="W52" s="4"/>
      <c r="X52" s="4"/>
      <c r="Y52" s="4"/>
      <c r="Z52" s="4"/>
      <c r="AA52" s="4"/>
      <c r="AB52" s="39"/>
      <c r="AC52" s="17"/>
      <c r="AD52" s="17"/>
      <c r="AE52" s="17"/>
      <c r="AF52" s="17"/>
      <c r="AG52" s="17"/>
      <c r="AH52" s="17"/>
      <c r="AI52" s="17"/>
      <c r="AJ52" s="12"/>
      <c r="AK52" s="12"/>
      <c r="AL52" s="12"/>
      <c r="AM52" s="12"/>
      <c r="AN52" s="12"/>
      <c r="AO52" s="12"/>
      <c r="AP52" s="12"/>
      <c r="AQ52" s="83"/>
      <c r="AR52" s="48">
        <v>2</v>
      </c>
      <c r="AS52" s="21"/>
      <c r="AT52" s="17"/>
      <c r="AU52" s="17"/>
      <c r="AV52" s="17">
        <v>3</v>
      </c>
      <c r="AW52" s="17">
        <v>1</v>
      </c>
      <c r="AX52" s="17">
        <v>2</v>
      </c>
      <c r="AY52" s="17"/>
      <c r="AZ52" s="12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ht="27.75" customHeight="1" thickBot="1">
      <c r="A53" s="26" t="s">
        <v>36</v>
      </c>
      <c r="B53" s="27" t="s">
        <v>28</v>
      </c>
      <c r="C53" s="41">
        <f>SUM(C54:C63)</f>
        <v>90</v>
      </c>
      <c r="D53" s="41">
        <f aca="true" t="shared" si="18" ref="D53:BO53">SUM(D54:D63)</f>
        <v>135</v>
      </c>
      <c r="E53" s="41">
        <f t="shared" si="18"/>
        <v>60</v>
      </c>
      <c r="F53" s="41">
        <f t="shared" si="18"/>
        <v>30</v>
      </c>
      <c r="G53" s="41">
        <f t="shared" si="18"/>
        <v>315</v>
      </c>
      <c r="H53" s="41">
        <f t="shared" si="18"/>
        <v>27</v>
      </c>
      <c r="I53" s="41">
        <v>11.5</v>
      </c>
      <c r="J53" s="41">
        <f t="shared" si="18"/>
        <v>15.5</v>
      </c>
      <c r="K53" s="41">
        <f t="shared" si="18"/>
        <v>5</v>
      </c>
      <c r="L53" s="24">
        <f t="shared" si="18"/>
        <v>2</v>
      </c>
      <c r="M53" s="41">
        <f t="shared" si="18"/>
        <v>5</v>
      </c>
      <c r="N53" s="41">
        <f t="shared" si="18"/>
        <v>0</v>
      </c>
      <c r="O53" s="41">
        <f t="shared" si="18"/>
        <v>0</v>
      </c>
      <c r="P53" s="41">
        <f t="shared" si="18"/>
        <v>9</v>
      </c>
      <c r="Q53" s="41">
        <f t="shared" si="18"/>
        <v>4</v>
      </c>
      <c r="R53" s="41">
        <f t="shared" si="18"/>
        <v>5</v>
      </c>
      <c r="S53" s="41">
        <f t="shared" si="18"/>
        <v>0</v>
      </c>
      <c r="T53" s="41">
        <f t="shared" si="18"/>
        <v>0</v>
      </c>
      <c r="U53" s="41">
        <f t="shared" si="18"/>
        <v>0</v>
      </c>
      <c r="V53" s="41">
        <f t="shared" si="18"/>
        <v>0</v>
      </c>
      <c r="W53" s="41">
        <f t="shared" si="18"/>
        <v>0</v>
      </c>
      <c r="X53" s="41">
        <f t="shared" si="18"/>
        <v>0</v>
      </c>
      <c r="Y53" s="41">
        <f t="shared" si="18"/>
        <v>0</v>
      </c>
      <c r="Z53" s="41">
        <f t="shared" si="18"/>
        <v>0</v>
      </c>
      <c r="AA53" s="41">
        <f t="shared" si="18"/>
        <v>0</v>
      </c>
      <c r="AB53" s="41">
        <f t="shared" si="18"/>
        <v>2</v>
      </c>
      <c r="AC53" s="41">
        <f t="shared" si="18"/>
        <v>2</v>
      </c>
      <c r="AD53" s="41">
        <f t="shared" si="18"/>
        <v>0</v>
      </c>
      <c r="AE53" s="41">
        <f t="shared" si="18"/>
        <v>0</v>
      </c>
      <c r="AF53" s="41">
        <f t="shared" si="18"/>
        <v>5</v>
      </c>
      <c r="AG53" s="41">
        <f t="shared" si="18"/>
        <v>2</v>
      </c>
      <c r="AH53" s="41">
        <f t="shared" si="18"/>
        <v>3</v>
      </c>
      <c r="AI53" s="41">
        <f t="shared" si="18"/>
        <v>0</v>
      </c>
      <c r="AJ53" s="41">
        <f t="shared" si="18"/>
        <v>0</v>
      </c>
      <c r="AK53" s="41">
        <f t="shared" si="18"/>
        <v>0</v>
      </c>
      <c r="AL53" s="41">
        <f t="shared" si="18"/>
        <v>2</v>
      </c>
      <c r="AM53" s="41">
        <f t="shared" si="18"/>
        <v>0</v>
      </c>
      <c r="AN53" s="41">
        <f t="shared" si="18"/>
        <v>2</v>
      </c>
      <c r="AO53" s="41">
        <f t="shared" si="18"/>
        <v>1</v>
      </c>
      <c r="AP53" s="41">
        <f t="shared" si="18"/>
        <v>1</v>
      </c>
      <c r="AQ53" s="41">
        <f t="shared" si="18"/>
        <v>0</v>
      </c>
      <c r="AR53" s="25">
        <f t="shared" si="18"/>
        <v>2</v>
      </c>
      <c r="AS53" s="41">
        <f t="shared" si="18"/>
        <v>2</v>
      </c>
      <c r="AT53" s="41">
        <f t="shared" si="18"/>
        <v>0</v>
      </c>
      <c r="AU53" s="41">
        <f t="shared" si="18"/>
        <v>0</v>
      </c>
      <c r="AV53" s="41">
        <f t="shared" si="18"/>
        <v>5</v>
      </c>
      <c r="AW53" s="41">
        <f t="shared" si="18"/>
        <v>2</v>
      </c>
      <c r="AX53" s="41">
        <f t="shared" si="18"/>
        <v>3</v>
      </c>
      <c r="AY53" s="41">
        <f t="shared" si="18"/>
        <v>2</v>
      </c>
      <c r="AZ53" s="41">
        <f t="shared" si="18"/>
        <v>0</v>
      </c>
      <c r="BA53" s="41">
        <f t="shared" si="18"/>
        <v>0</v>
      </c>
      <c r="BB53" s="41">
        <f t="shared" si="18"/>
        <v>2</v>
      </c>
      <c r="BC53" s="41">
        <f t="shared" si="18"/>
        <v>0</v>
      </c>
      <c r="BD53" s="41">
        <f t="shared" si="18"/>
        <v>3</v>
      </c>
      <c r="BE53" s="41">
        <f t="shared" si="18"/>
        <v>1</v>
      </c>
      <c r="BF53" s="41">
        <f t="shared" si="18"/>
        <v>2</v>
      </c>
      <c r="BG53" s="41">
        <f t="shared" si="18"/>
        <v>0</v>
      </c>
      <c r="BH53" s="41">
        <f t="shared" si="18"/>
        <v>0</v>
      </c>
      <c r="BI53" s="41">
        <f t="shared" si="18"/>
        <v>0</v>
      </c>
      <c r="BJ53" s="41">
        <f t="shared" si="18"/>
        <v>0</v>
      </c>
      <c r="BK53" s="41">
        <f t="shared" si="18"/>
        <v>2</v>
      </c>
      <c r="BL53" s="41">
        <f t="shared" si="18"/>
        <v>3</v>
      </c>
      <c r="BM53" s="41">
        <f t="shared" si="18"/>
        <v>1.5</v>
      </c>
      <c r="BN53" s="41">
        <f t="shared" si="18"/>
        <v>1.5</v>
      </c>
      <c r="BO53" s="41">
        <f t="shared" si="18"/>
        <v>3</v>
      </c>
      <c r="BP53" s="41">
        <f aca="true" t="shared" si="19" ref="BP53:BW53">SUM(BP54:BP63)</f>
        <v>0</v>
      </c>
      <c r="BQ53" s="41">
        <f t="shared" si="19"/>
        <v>0</v>
      </c>
      <c r="BR53" s="41">
        <f t="shared" si="19"/>
        <v>0</v>
      </c>
      <c r="BS53" s="41">
        <f t="shared" si="19"/>
        <v>0</v>
      </c>
      <c r="BT53" s="41">
        <f t="shared" si="19"/>
        <v>0</v>
      </c>
      <c r="BU53" s="41">
        <f t="shared" si="19"/>
        <v>0</v>
      </c>
      <c r="BV53" s="41">
        <f t="shared" si="19"/>
        <v>0</v>
      </c>
      <c r="BW53" s="41">
        <f t="shared" si="19"/>
        <v>0</v>
      </c>
    </row>
    <row r="54" spans="1:75" s="19" customFormat="1" ht="27.75" customHeight="1" thickBot="1">
      <c r="A54" s="20" t="s">
        <v>74</v>
      </c>
      <c r="B54" s="67" t="s">
        <v>165</v>
      </c>
      <c r="C54" s="4">
        <v>15</v>
      </c>
      <c r="D54" s="4">
        <v>30</v>
      </c>
      <c r="E54" s="4"/>
      <c r="F54" s="4"/>
      <c r="G54" s="4">
        <f aca="true" t="shared" si="20" ref="G54:G63">SUM(C54:F54)</f>
        <v>45</v>
      </c>
      <c r="H54" s="4">
        <v>4</v>
      </c>
      <c r="I54" s="4">
        <v>1.5</v>
      </c>
      <c r="J54" s="4">
        <v>2.5</v>
      </c>
      <c r="K54" s="11"/>
      <c r="L54" s="49">
        <v>1</v>
      </c>
      <c r="M54" s="21">
        <v>2</v>
      </c>
      <c r="N54" s="17"/>
      <c r="O54" s="17"/>
      <c r="P54" s="17">
        <v>4</v>
      </c>
      <c r="Q54" s="17">
        <v>1.5</v>
      </c>
      <c r="R54" s="17">
        <v>2.5</v>
      </c>
      <c r="S54" s="17"/>
      <c r="T54" s="4"/>
      <c r="U54" s="4"/>
      <c r="V54" s="4"/>
      <c r="W54" s="4"/>
      <c r="X54" s="4"/>
      <c r="Y54" s="4"/>
      <c r="Z54" s="4"/>
      <c r="AA54" s="4"/>
      <c r="AB54" s="17"/>
      <c r="AC54" s="17"/>
      <c r="AD54" s="17"/>
      <c r="AE54" s="17"/>
      <c r="AF54" s="17"/>
      <c r="AG54" s="17"/>
      <c r="AH54" s="17"/>
      <c r="AI54" s="17"/>
      <c r="AJ54" s="4"/>
      <c r="AK54" s="4"/>
      <c r="AL54" s="4"/>
      <c r="AM54" s="4"/>
      <c r="AN54" s="4"/>
      <c r="AO54" s="4"/>
      <c r="AP54" s="4"/>
      <c r="AQ54" s="4"/>
      <c r="AR54" s="17"/>
      <c r="AS54" s="17"/>
      <c r="AT54" s="17"/>
      <c r="AU54" s="17"/>
      <c r="AV54" s="17"/>
      <c r="AW54" s="17"/>
      <c r="AX54" s="17"/>
      <c r="AY54" s="17"/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27.75" customHeight="1" thickBot="1">
      <c r="A55" s="20" t="s">
        <v>44</v>
      </c>
      <c r="B55" s="106" t="s">
        <v>106</v>
      </c>
      <c r="C55" s="4"/>
      <c r="D55" s="4">
        <v>30</v>
      </c>
      <c r="E55" s="4"/>
      <c r="F55" s="4"/>
      <c r="G55" s="4">
        <f>SUM(C55:F55)</f>
        <v>30</v>
      </c>
      <c r="H55" s="4">
        <v>3</v>
      </c>
      <c r="I55" s="4">
        <v>1.5</v>
      </c>
      <c r="J55" s="4">
        <v>1.5</v>
      </c>
      <c r="K55" s="4"/>
      <c r="L55" s="16"/>
      <c r="M55" s="17">
        <v>2</v>
      </c>
      <c r="N55" s="17"/>
      <c r="O55" s="17"/>
      <c r="P55" s="39">
        <v>3</v>
      </c>
      <c r="Q55" s="39">
        <v>1.5</v>
      </c>
      <c r="R55" s="39">
        <v>1.5</v>
      </c>
      <c r="S55" s="39"/>
      <c r="T55" s="4"/>
      <c r="U55" s="4"/>
      <c r="V55" s="4"/>
      <c r="W55" s="4"/>
      <c r="X55" s="4"/>
      <c r="Y55" s="4"/>
      <c r="Z55" s="4"/>
      <c r="AA55" s="4"/>
      <c r="AB55" s="17"/>
      <c r="AC55" s="39"/>
      <c r="AD55" s="17"/>
      <c r="AE55" s="17"/>
      <c r="AF55" s="17"/>
      <c r="AG55" s="17"/>
      <c r="AH55" s="17"/>
      <c r="AI55" s="17"/>
      <c r="AJ55" s="4"/>
      <c r="AK55" s="12"/>
      <c r="AL55" s="4"/>
      <c r="AM55" s="4"/>
      <c r="AN55" s="4"/>
      <c r="AO55" s="4"/>
      <c r="AP55" s="4"/>
      <c r="AQ55" s="4"/>
      <c r="AR55" s="17"/>
      <c r="AS55" s="17"/>
      <c r="AT55" s="17"/>
      <c r="AU55" s="17"/>
      <c r="AV55" s="17"/>
      <c r="AW55" s="17"/>
      <c r="AX55" s="17"/>
      <c r="AY55" s="17"/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75</v>
      </c>
      <c r="B56" s="100" t="s">
        <v>130</v>
      </c>
      <c r="C56" s="4">
        <v>15</v>
      </c>
      <c r="D56" s="4">
        <v>15</v>
      </c>
      <c r="E56" s="4"/>
      <c r="F56" s="4"/>
      <c r="G56" s="4">
        <f t="shared" si="20"/>
        <v>30</v>
      </c>
      <c r="H56" s="4">
        <v>2</v>
      </c>
      <c r="I56" s="4">
        <v>1</v>
      </c>
      <c r="J56" s="4">
        <v>1</v>
      </c>
      <c r="K56" s="4"/>
      <c r="L56" s="17">
        <v>1</v>
      </c>
      <c r="M56" s="17">
        <v>1</v>
      </c>
      <c r="N56" s="17"/>
      <c r="O56" s="17"/>
      <c r="P56" s="17">
        <v>2</v>
      </c>
      <c r="Q56" s="17">
        <v>1</v>
      </c>
      <c r="R56" s="17">
        <v>1</v>
      </c>
      <c r="S56" s="17"/>
      <c r="T56" s="94"/>
      <c r="U56" s="94"/>
      <c r="V56" s="94"/>
      <c r="W56" s="94"/>
      <c r="X56" s="94"/>
      <c r="Y56" s="94"/>
      <c r="Z56" s="94"/>
      <c r="AA56" s="94"/>
      <c r="AB56" s="95"/>
      <c r="AC56" s="95"/>
      <c r="AD56" s="95"/>
      <c r="AE56" s="95"/>
      <c r="AF56" s="95"/>
      <c r="AG56" s="95"/>
      <c r="AH56" s="95"/>
      <c r="AI56" s="95"/>
      <c r="AJ56" s="4"/>
      <c r="AK56" s="4"/>
      <c r="AL56" s="4"/>
      <c r="AM56" s="4"/>
      <c r="AN56" s="4"/>
      <c r="AO56" s="4"/>
      <c r="AP56" s="4"/>
      <c r="AQ56" s="4"/>
      <c r="AR56" s="17"/>
      <c r="AS56" s="17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48" customHeight="1" thickBot="1">
      <c r="A57" s="20" t="s">
        <v>100</v>
      </c>
      <c r="B57" s="66" t="s">
        <v>143</v>
      </c>
      <c r="C57" s="4">
        <v>15</v>
      </c>
      <c r="D57" s="4">
        <v>15</v>
      </c>
      <c r="E57" s="4"/>
      <c r="F57" s="4"/>
      <c r="G57" s="4">
        <f t="shared" si="20"/>
        <v>30</v>
      </c>
      <c r="H57" s="4">
        <v>2</v>
      </c>
      <c r="I57" s="4">
        <v>1</v>
      </c>
      <c r="J57" s="4">
        <v>1</v>
      </c>
      <c r="K57" s="4">
        <v>2</v>
      </c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34"/>
      <c r="AC57" s="17"/>
      <c r="AD57" s="17"/>
      <c r="AE57" s="17"/>
      <c r="AF57" s="17"/>
      <c r="AG57" s="17"/>
      <c r="AH57" s="17"/>
      <c r="AI57" s="17"/>
      <c r="AJ57" s="4"/>
      <c r="AK57" s="4"/>
      <c r="AL57" s="4"/>
      <c r="AM57" s="4"/>
      <c r="AN57" s="4"/>
      <c r="AO57" s="4"/>
      <c r="AP57" s="4"/>
      <c r="AQ57" s="4"/>
      <c r="AR57" s="34">
        <v>1</v>
      </c>
      <c r="AS57" s="17">
        <v>1</v>
      </c>
      <c r="AT57" s="17"/>
      <c r="AU57" s="17"/>
      <c r="AV57" s="17">
        <v>2</v>
      </c>
      <c r="AW57" s="17">
        <v>1</v>
      </c>
      <c r="AX57" s="17">
        <v>1</v>
      </c>
      <c r="AY57" s="17">
        <v>2</v>
      </c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/>
      <c r="BL57" s="18"/>
      <c r="BM57" s="17"/>
      <c r="BN57" s="17"/>
      <c r="BO57" s="17"/>
      <c r="BP57" s="4"/>
      <c r="BQ57" s="4"/>
      <c r="BR57" s="4"/>
      <c r="BS57" s="4"/>
      <c r="BT57" s="4"/>
      <c r="BU57" s="4"/>
      <c r="BV57" s="4"/>
      <c r="BW57" s="4"/>
    </row>
    <row r="58" spans="1:75" s="19" customFormat="1" ht="27.75" customHeight="1" thickBot="1">
      <c r="A58" s="20" t="s">
        <v>167</v>
      </c>
      <c r="B58" s="67" t="s">
        <v>161</v>
      </c>
      <c r="C58" s="4">
        <v>15</v>
      </c>
      <c r="D58" s="4">
        <v>15</v>
      </c>
      <c r="E58" s="4"/>
      <c r="F58" s="4"/>
      <c r="G58" s="4">
        <f t="shared" si="20"/>
        <v>30</v>
      </c>
      <c r="H58" s="4">
        <v>3</v>
      </c>
      <c r="I58" s="4">
        <v>1</v>
      </c>
      <c r="J58" s="4">
        <v>2</v>
      </c>
      <c r="K58" s="4"/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11"/>
      <c r="AB58" s="17">
        <v>1</v>
      </c>
      <c r="AC58" s="21">
        <v>1</v>
      </c>
      <c r="AD58" s="17"/>
      <c r="AE58" s="17"/>
      <c r="AF58" s="17">
        <v>3</v>
      </c>
      <c r="AG58" s="17">
        <v>1</v>
      </c>
      <c r="AH58" s="17">
        <v>2</v>
      </c>
      <c r="AI58" s="17"/>
      <c r="AJ58" s="4"/>
      <c r="AK58" s="4"/>
      <c r="AL58" s="4"/>
      <c r="AM58" s="4"/>
      <c r="AN58" s="4"/>
      <c r="AO58" s="4"/>
      <c r="AP58" s="4"/>
      <c r="AQ58" s="11"/>
      <c r="AR58" s="17"/>
      <c r="AS58" s="21"/>
      <c r="AT58" s="17"/>
      <c r="AU58" s="17"/>
      <c r="AV58" s="17"/>
      <c r="AW58" s="17"/>
      <c r="AX58" s="17"/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/>
      <c r="BL58" s="18"/>
      <c r="BM58" s="17"/>
      <c r="BN58" s="17"/>
      <c r="BO58" s="17"/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76</v>
      </c>
      <c r="B59" s="67" t="s">
        <v>131</v>
      </c>
      <c r="C59" s="4">
        <v>15</v>
      </c>
      <c r="D59" s="4">
        <v>15</v>
      </c>
      <c r="E59" s="4"/>
      <c r="F59" s="4"/>
      <c r="G59" s="4">
        <f t="shared" si="20"/>
        <v>30</v>
      </c>
      <c r="H59" s="4">
        <v>2</v>
      </c>
      <c r="I59" s="4">
        <v>1</v>
      </c>
      <c r="J59" s="4">
        <v>1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>
        <v>1</v>
      </c>
      <c r="AC59" s="17">
        <v>1</v>
      </c>
      <c r="AD59" s="17"/>
      <c r="AE59" s="17"/>
      <c r="AF59" s="17">
        <v>2</v>
      </c>
      <c r="AG59" s="17">
        <v>1</v>
      </c>
      <c r="AH59" s="17">
        <v>1</v>
      </c>
      <c r="AI59" s="17"/>
      <c r="AJ59" s="4"/>
      <c r="AK59" s="4"/>
      <c r="AL59" s="4"/>
      <c r="AM59" s="4"/>
      <c r="AN59" s="4"/>
      <c r="AO59" s="4"/>
      <c r="AP59" s="4"/>
      <c r="AQ59" s="4"/>
      <c r="AR59" s="39"/>
      <c r="AS59" s="17"/>
      <c r="AT59" s="17"/>
      <c r="AU59" s="17"/>
      <c r="AV59" s="17"/>
      <c r="AW59" s="17"/>
      <c r="AX59" s="17"/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48" customHeight="1" thickBot="1">
      <c r="A60" s="20" t="s">
        <v>77</v>
      </c>
      <c r="B60" s="66" t="s">
        <v>103</v>
      </c>
      <c r="C60" s="4"/>
      <c r="D60" s="4"/>
      <c r="E60" s="4"/>
      <c r="F60" s="4">
        <v>30</v>
      </c>
      <c r="G60" s="4">
        <f t="shared" si="20"/>
        <v>30</v>
      </c>
      <c r="H60" s="4">
        <v>3</v>
      </c>
      <c r="I60" s="4">
        <v>1.5</v>
      </c>
      <c r="J60" s="4">
        <v>1.5</v>
      </c>
      <c r="K60" s="4">
        <v>3</v>
      </c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/>
      <c r="AM60" s="4"/>
      <c r="AN60" s="4"/>
      <c r="AO60" s="4"/>
      <c r="AP60" s="4"/>
      <c r="AQ60" s="4"/>
      <c r="AR60" s="34"/>
      <c r="AS60" s="17"/>
      <c r="AT60" s="17"/>
      <c r="AU60" s="17"/>
      <c r="AV60" s="17"/>
      <c r="AW60" s="17"/>
      <c r="AX60" s="17"/>
      <c r="AY60" s="17"/>
      <c r="AZ60" s="4"/>
      <c r="BA60" s="4"/>
      <c r="BB60" s="4"/>
      <c r="BC60" s="4"/>
      <c r="BD60" s="4"/>
      <c r="BE60" s="4"/>
      <c r="BF60" s="4"/>
      <c r="BG60" s="4"/>
      <c r="BH60" s="17"/>
      <c r="BI60" s="17"/>
      <c r="BJ60" s="17"/>
      <c r="BK60" s="17">
        <v>2</v>
      </c>
      <c r="BL60" s="18">
        <v>3</v>
      </c>
      <c r="BM60" s="17">
        <v>1.5</v>
      </c>
      <c r="BN60" s="17">
        <v>1.5</v>
      </c>
      <c r="BO60" s="17">
        <v>3</v>
      </c>
      <c r="BP60" s="4"/>
      <c r="BQ60" s="4"/>
      <c r="BR60" s="4"/>
      <c r="BS60" s="4"/>
      <c r="BT60" s="4"/>
      <c r="BU60" s="4"/>
      <c r="BV60" s="4"/>
      <c r="BW60" s="4"/>
    </row>
    <row r="61" spans="1:75" s="19" customFormat="1" ht="27.75" customHeight="1" thickBot="1">
      <c r="A61" s="20" t="s">
        <v>78</v>
      </c>
      <c r="B61" s="67" t="s">
        <v>132</v>
      </c>
      <c r="C61" s="4">
        <v>15</v>
      </c>
      <c r="D61" s="4">
        <v>15</v>
      </c>
      <c r="E61" s="4"/>
      <c r="F61" s="4"/>
      <c r="G61" s="4">
        <f t="shared" si="20"/>
        <v>30</v>
      </c>
      <c r="H61" s="4">
        <v>3</v>
      </c>
      <c r="I61" s="4">
        <v>1</v>
      </c>
      <c r="J61" s="4">
        <v>2</v>
      </c>
      <c r="K61" s="4"/>
      <c r="L61" s="16"/>
      <c r="M61" s="17"/>
      <c r="N61" s="17"/>
      <c r="O61" s="17"/>
      <c r="P61" s="17"/>
      <c r="Q61" s="17"/>
      <c r="R61" s="17"/>
      <c r="S61" s="17"/>
      <c r="T61" s="4"/>
      <c r="U61" s="4"/>
      <c r="V61" s="4"/>
      <c r="W61" s="4"/>
      <c r="X61" s="4"/>
      <c r="Y61" s="4"/>
      <c r="Z61" s="4"/>
      <c r="AA61" s="4"/>
      <c r="AB61" s="17"/>
      <c r="AC61" s="17"/>
      <c r="AD61" s="17"/>
      <c r="AE61" s="17"/>
      <c r="AF61" s="17"/>
      <c r="AG61" s="17"/>
      <c r="AH61" s="17"/>
      <c r="AI61" s="17"/>
      <c r="AJ61" s="4"/>
      <c r="AK61" s="4"/>
      <c r="AL61" s="4"/>
      <c r="AM61" s="4"/>
      <c r="AN61" s="4"/>
      <c r="AO61" s="4"/>
      <c r="AP61" s="4"/>
      <c r="AQ61" s="11"/>
      <c r="AR61" s="48">
        <v>1</v>
      </c>
      <c r="AS61" s="21">
        <v>1</v>
      </c>
      <c r="AT61" s="17"/>
      <c r="AU61" s="17"/>
      <c r="AV61" s="17">
        <v>3</v>
      </c>
      <c r="AW61" s="17">
        <v>1</v>
      </c>
      <c r="AX61" s="17">
        <v>2</v>
      </c>
      <c r="AY61" s="17"/>
      <c r="AZ61" s="4"/>
      <c r="BA61" s="4"/>
      <c r="BB61" s="4"/>
      <c r="BC61" s="4"/>
      <c r="BD61" s="4"/>
      <c r="BE61" s="4"/>
      <c r="BF61" s="4"/>
      <c r="BG61" s="4"/>
      <c r="BH61" s="17"/>
      <c r="BI61" s="17"/>
      <c r="BJ61" s="17"/>
      <c r="BK61" s="17"/>
      <c r="BL61" s="18"/>
      <c r="BM61" s="17"/>
      <c r="BN61" s="17"/>
      <c r="BO61" s="17"/>
      <c r="BP61" s="4"/>
      <c r="BQ61" s="4"/>
      <c r="BR61" s="4"/>
      <c r="BS61" s="4"/>
      <c r="BT61" s="4"/>
      <c r="BU61" s="4"/>
      <c r="BV61" s="4"/>
      <c r="BW61" s="4"/>
    </row>
    <row r="62" spans="1:75" s="19" customFormat="1" ht="27.75" customHeight="1" thickBot="1">
      <c r="A62" s="20" t="s">
        <v>79</v>
      </c>
      <c r="B62" s="67" t="s">
        <v>133</v>
      </c>
      <c r="C62" s="4"/>
      <c r="D62" s="4"/>
      <c r="E62" s="4">
        <v>30</v>
      </c>
      <c r="F62" s="4"/>
      <c r="G62" s="4">
        <f t="shared" si="20"/>
        <v>30</v>
      </c>
      <c r="H62" s="4">
        <v>2</v>
      </c>
      <c r="I62" s="4">
        <v>1</v>
      </c>
      <c r="J62" s="4">
        <v>1</v>
      </c>
      <c r="K62" s="4"/>
      <c r="L62" s="16"/>
      <c r="M62" s="17"/>
      <c r="N62" s="17"/>
      <c r="O62" s="17"/>
      <c r="P62" s="17"/>
      <c r="Q62" s="17"/>
      <c r="R62" s="17"/>
      <c r="S62" s="17"/>
      <c r="T62" s="4"/>
      <c r="U62" s="4"/>
      <c r="V62" s="4"/>
      <c r="W62" s="4"/>
      <c r="X62" s="4"/>
      <c r="Y62" s="4"/>
      <c r="Z62" s="4"/>
      <c r="AA62" s="4"/>
      <c r="AB62" s="17"/>
      <c r="AC62" s="17"/>
      <c r="AD62" s="17"/>
      <c r="AE62" s="17"/>
      <c r="AF62" s="17"/>
      <c r="AG62" s="17"/>
      <c r="AH62" s="17"/>
      <c r="AI62" s="17"/>
      <c r="AJ62" s="4"/>
      <c r="AK62" s="4"/>
      <c r="AL62" s="4">
        <v>2</v>
      </c>
      <c r="AM62" s="4"/>
      <c r="AN62" s="4">
        <v>2</v>
      </c>
      <c r="AO62" s="4">
        <v>1</v>
      </c>
      <c r="AP62" s="4">
        <v>1</v>
      </c>
      <c r="AQ62" s="4"/>
      <c r="AR62" s="39"/>
      <c r="AS62" s="17"/>
      <c r="AT62" s="17"/>
      <c r="AU62" s="17"/>
      <c r="AV62" s="17"/>
      <c r="AW62" s="17"/>
      <c r="AX62" s="17"/>
      <c r="AY62" s="17"/>
      <c r="AZ62" s="4"/>
      <c r="BA62" s="4"/>
      <c r="BB62" s="4"/>
      <c r="BC62" s="4"/>
      <c r="BD62" s="4"/>
      <c r="BE62" s="4"/>
      <c r="BF62" s="4"/>
      <c r="BG62" s="4"/>
      <c r="BH62" s="17"/>
      <c r="BI62" s="17"/>
      <c r="BJ62" s="17"/>
      <c r="BK62" s="17"/>
      <c r="BL62" s="18"/>
      <c r="BM62" s="17"/>
      <c r="BN62" s="17"/>
      <c r="BO62" s="17"/>
      <c r="BP62" s="4"/>
      <c r="BQ62" s="4"/>
      <c r="BR62" s="4"/>
      <c r="BS62" s="4"/>
      <c r="BT62" s="4"/>
      <c r="BU62" s="4"/>
      <c r="BV62" s="4"/>
      <c r="BW62" s="4"/>
    </row>
    <row r="63" spans="1:75" s="19" customFormat="1" ht="27.75" customHeight="1" thickBot="1">
      <c r="A63" s="20" t="s">
        <v>80</v>
      </c>
      <c r="B63" s="67" t="s">
        <v>134</v>
      </c>
      <c r="C63" s="4"/>
      <c r="D63" s="4"/>
      <c r="E63" s="4">
        <v>30</v>
      </c>
      <c r="F63" s="4"/>
      <c r="G63" s="4">
        <f t="shared" si="20"/>
        <v>30</v>
      </c>
      <c r="H63" s="4">
        <v>3</v>
      </c>
      <c r="I63" s="4">
        <v>1</v>
      </c>
      <c r="J63" s="4">
        <v>2</v>
      </c>
      <c r="K63" s="4"/>
      <c r="L63" s="16"/>
      <c r="M63" s="17"/>
      <c r="N63" s="17"/>
      <c r="O63" s="17"/>
      <c r="P63" s="17"/>
      <c r="Q63" s="17"/>
      <c r="R63" s="17"/>
      <c r="S63" s="17"/>
      <c r="T63" s="4"/>
      <c r="U63" s="4"/>
      <c r="V63" s="4"/>
      <c r="W63" s="4"/>
      <c r="X63" s="4"/>
      <c r="Y63" s="4"/>
      <c r="Z63" s="4"/>
      <c r="AA63" s="4"/>
      <c r="AB63" s="17"/>
      <c r="AC63" s="17"/>
      <c r="AD63" s="17"/>
      <c r="AE63" s="17"/>
      <c r="AF63" s="17"/>
      <c r="AG63" s="17"/>
      <c r="AH63" s="17"/>
      <c r="AI63" s="17"/>
      <c r="AJ63" s="4"/>
      <c r="AK63" s="4"/>
      <c r="AL63" s="4"/>
      <c r="AM63" s="4"/>
      <c r="AN63" s="4"/>
      <c r="AO63" s="4"/>
      <c r="AP63" s="4"/>
      <c r="AQ63" s="4"/>
      <c r="AR63" s="17"/>
      <c r="AS63" s="17"/>
      <c r="AT63" s="17"/>
      <c r="AU63" s="17"/>
      <c r="AV63" s="17"/>
      <c r="AW63" s="17"/>
      <c r="AX63" s="17"/>
      <c r="AY63" s="17"/>
      <c r="AZ63" s="4"/>
      <c r="BA63" s="4"/>
      <c r="BB63" s="4">
        <v>2</v>
      </c>
      <c r="BC63" s="4"/>
      <c r="BD63" s="4">
        <v>3</v>
      </c>
      <c r="BE63" s="4">
        <v>1</v>
      </c>
      <c r="BF63" s="4">
        <v>2</v>
      </c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ht="27.75" customHeight="1" thickBot="1">
      <c r="A64" s="26" t="s">
        <v>37</v>
      </c>
      <c r="B64" s="27" t="s">
        <v>29</v>
      </c>
      <c r="C64" s="41">
        <f>SUM(C65:C71)</f>
        <v>135</v>
      </c>
      <c r="D64" s="41">
        <f aca="true" t="shared" si="21" ref="D64:BO64">SUM(D65:D71)</f>
        <v>75</v>
      </c>
      <c r="E64" s="41">
        <f t="shared" si="21"/>
        <v>30</v>
      </c>
      <c r="F64" s="41">
        <f t="shared" si="21"/>
        <v>0</v>
      </c>
      <c r="G64" s="41">
        <f t="shared" si="21"/>
        <v>240</v>
      </c>
      <c r="H64" s="41">
        <f t="shared" si="21"/>
        <v>20</v>
      </c>
      <c r="I64" s="41">
        <f t="shared" si="21"/>
        <v>9</v>
      </c>
      <c r="J64" s="41">
        <f t="shared" si="21"/>
        <v>11</v>
      </c>
      <c r="K64" s="41">
        <f t="shared" si="21"/>
        <v>2</v>
      </c>
      <c r="L64" s="41">
        <f t="shared" si="21"/>
        <v>0</v>
      </c>
      <c r="M64" s="41">
        <f t="shared" si="21"/>
        <v>2</v>
      </c>
      <c r="N64" s="41">
        <f t="shared" si="21"/>
        <v>0</v>
      </c>
      <c r="O64" s="41">
        <f t="shared" si="21"/>
        <v>0</v>
      </c>
      <c r="P64" s="41">
        <f t="shared" si="21"/>
        <v>3</v>
      </c>
      <c r="Q64" s="41">
        <f t="shared" si="21"/>
        <v>1</v>
      </c>
      <c r="R64" s="41">
        <f t="shared" si="21"/>
        <v>2</v>
      </c>
      <c r="S64" s="41">
        <f t="shared" si="21"/>
        <v>0</v>
      </c>
      <c r="T64" s="41">
        <f t="shared" si="21"/>
        <v>2</v>
      </c>
      <c r="U64" s="41">
        <f t="shared" si="21"/>
        <v>0</v>
      </c>
      <c r="V64" s="41">
        <f t="shared" si="21"/>
        <v>0</v>
      </c>
      <c r="W64" s="41">
        <f t="shared" si="21"/>
        <v>0</v>
      </c>
      <c r="X64" s="41">
        <f t="shared" si="21"/>
        <v>2</v>
      </c>
      <c r="Y64" s="41">
        <f t="shared" si="21"/>
        <v>1</v>
      </c>
      <c r="Z64" s="41">
        <f t="shared" si="21"/>
        <v>1</v>
      </c>
      <c r="AA64" s="41">
        <f t="shared" si="21"/>
        <v>0</v>
      </c>
      <c r="AB64" s="41">
        <f t="shared" si="21"/>
        <v>1</v>
      </c>
      <c r="AC64" s="41">
        <f t="shared" si="21"/>
        <v>1</v>
      </c>
      <c r="AD64" s="41">
        <f t="shared" si="21"/>
        <v>2</v>
      </c>
      <c r="AE64" s="41">
        <f t="shared" si="21"/>
        <v>0</v>
      </c>
      <c r="AF64" s="41">
        <f t="shared" si="21"/>
        <v>5</v>
      </c>
      <c r="AG64" s="41">
        <f t="shared" si="21"/>
        <v>2</v>
      </c>
      <c r="AH64" s="41">
        <f t="shared" si="21"/>
        <v>3</v>
      </c>
      <c r="AI64" s="41">
        <f t="shared" si="21"/>
        <v>2</v>
      </c>
      <c r="AJ64" s="41">
        <f t="shared" si="21"/>
        <v>2</v>
      </c>
      <c r="AK64" s="41">
        <f t="shared" si="21"/>
        <v>1</v>
      </c>
      <c r="AL64" s="41">
        <f t="shared" si="21"/>
        <v>0</v>
      </c>
      <c r="AM64" s="41">
        <f t="shared" si="21"/>
        <v>0</v>
      </c>
      <c r="AN64" s="41">
        <f t="shared" si="21"/>
        <v>4</v>
      </c>
      <c r="AO64" s="41">
        <f t="shared" si="21"/>
        <v>2</v>
      </c>
      <c r="AP64" s="41">
        <f t="shared" si="21"/>
        <v>2</v>
      </c>
      <c r="AQ64" s="41">
        <f t="shared" si="21"/>
        <v>0</v>
      </c>
      <c r="AR64" s="41">
        <f t="shared" si="21"/>
        <v>2</v>
      </c>
      <c r="AS64" s="41">
        <f t="shared" si="21"/>
        <v>0</v>
      </c>
      <c r="AT64" s="41">
        <f t="shared" si="21"/>
        <v>0</v>
      </c>
      <c r="AU64" s="41">
        <f t="shared" si="21"/>
        <v>0</v>
      </c>
      <c r="AV64" s="41">
        <f t="shared" si="21"/>
        <v>2</v>
      </c>
      <c r="AW64" s="41">
        <f t="shared" si="21"/>
        <v>1</v>
      </c>
      <c r="AX64" s="41">
        <f t="shared" si="21"/>
        <v>1</v>
      </c>
      <c r="AY64" s="41">
        <f t="shared" si="21"/>
        <v>0</v>
      </c>
      <c r="AZ64" s="41">
        <f t="shared" si="21"/>
        <v>2</v>
      </c>
      <c r="BA64" s="41">
        <f t="shared" si="21"/>
        <v>1</v>
      </c>
      <c r="BB64" s="41">
        <f t="shared" si="21"/>
        <v>0</v>
      </c>
      <c r="BC64" s="41">
        <f t="shared" si="21"/>
        <v>0</v>
      </c>
      <c r="BD64" s="41">
        <f t="shared" si="21"/>
        <v>5</v>
      </c>
      <c r="BE64" s="41">
        <f t="shared" si="21"/>
        <v>2.5</v>
      </c>
      <c r="BF64" s="41">
        <f t="shared" si="21"/>
        <v>2.5</v>
      </c>
      <c r="BG64" s="41">
        <f t="shared" si="21"/>
        <v>0</v>
      </c>
      <c r="BH64" s="41">
        <f t="shared" si="21"/>
        <v>0</v>
      </c>
      <c r="BI64" s="41">
        <f t="shared" si="21"/>
        <v>0</v>
      </c>
      <c r="BJ64" s="41">
        <f t="shared" si="21"/>
        <v>0</v>
      </c>
      <c r="BK64" s="41">
        <f t="shared" si="21"/>
        <v>0</v>
      </c>
      <c r="BL64" s="41">
        <f t="shared" si="21"/>
        <v>0</v>
      </c>
      <c r="BM64" s="41">
        <f t="shared" si="21"/>
        <v>0</v>
      </c>
      <c r="BN64" s="41">
        <f t="shared" si="21"/>
        <v>0</v>
      </c>
      <c r="BO64" s="41">
        <f t="shared" si="21"/>
        <v>0</v>
      </c>
      <c r="BP64" s="41">
        <f aca="true" t="shared" si="22" ref="BP64:BW64">SUM(BP65:BP71)</f>
        <v>0</v>
      </c>
      <c r="BQ64" s="41">
        <f t="shared" si="22"/>
        <v>0</v>
      </c>
      <c r="BR64" s="41">
        <f t="shared" si="22"/>
        <v>0</v>
      </c>
      <c r="BS64" s="41">
        <f t="shared" si="22"/>
        <v>0</v>
      </c>
      <c r="BT64" s="41">
        <f t="shared" si="22"/>
        <v>0</v>
      </c>
      <c r="BU64" s="41">
        <f t="shared" si="22"/>
        <v>0</v>
      </c>
      <c r="BV64" s="41">
        <f t="shared" si="22"/>
        <v>0</v>
      </c>
      <c r="BW64" s="41">
        <f t="shared" si="22"/>
        <v>0</v>
      </c>
    </row>
    <row r="65" spans="1:75" s="19" customFormat="1" ht="27.75" customHeight="1" thickBot="1">
      <c r="A65" s="20" t="s">
        <v>81</v>
      </c>
      <c r="B65" s="67" t="s">
        <v>135</v>
      </c>
      <c r="C65" s="4"/>
      <c r="D65" s="4">
        <v>30</v>
      </c>
      <c r="E65" s="4"/>
      <c r="F65" s="4"/>
      <c r="G65" s="4">
        <f aca="true" t="shared" si="23" ref="G65:G71">SUM(C65:F65)</f>
        <v>30</v>
      </c>
      <c r="H65" s="4">
        <v>3</v>
      </c>
      <c r="I65" s="4">
        <v>1</v>
      </c>
      <c r="J65" s="4">
        <v>2</v>
      </c>
      <c r="K65" s="4"/>
      <c r="L65" s="16"/>
      <c r="M65" s="17">
        <v>2</v>
      </c>
      <c r="N65" s="17"/>
      <c r="O65" s="17"/>
      <c r="P65" s="17">
        <v>3</v>
      </c>
      <c r="Q65" s="17">
        <v>1</v>
      </c>
      <c r="R65" s="17">
        <v>2</v>
      </c>
      <c r="S65" s="17"/>
      <c r="T65" s="4"/>
      <c r="U65" s="4"/>
      <c r="V65" s="4"/>
      <c r="W65" s="4"/>
      <c r="X65" s="4"/>
      <c r="Y65" s="4"/>
      <c r="Z65" s="4"/>
      <c r="AA65" s="4"/>
      <c r="AB65" s="17"/>
      <c r="AC65" s="17"/>
      <c r="AD65" s="17"/>
      <c r="AE65" s="17"/>
      <c r="AF65" s="17"/>
      <c r="AG65" s="17"/>
      <c r="AH65" s="17"/>
      <c r="AI65" s="17"/>
      <c r="AJ65" s="4"/>
      <c r="AK65" s="4"/>
      <c r="AL65" s="4"/>
      <c r="AM65" s="4"/>
      <c r="AN65" s="4"/>
      <c r="AO65" s="4"/>
      <c r="AP65" s="4"/>
      <c r="AQ65" s="4"/>
      <c r="AR65" s="34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27.75" customHeight="1" thickBot="1">
      <c r="A66" s="20" t="s">
        <v>82</v>
      </c>
      <c r="B66" s="67" t="s">
        <v>136</v>
      </c>
      <c r="C66" s="4">
        <v>30</v>
      </c>
      <c r="D66" s="4">
        <v>15</v>
      </c>
      <c r="E66" s="4"/>
      <c r="F66" s="4"/>
      <c r="G66" s="4">
        <f t="shared" si="23"/>
        <v>45</v>
      </c>
      <c r="H66" s="4">
        <v>4</v>
      </c>
      <c r="I66" s="4">
        <v>2</v>
      </c>
      <c r="J66" s="4">
        <v>2</v>
      </c>
      <c r="K66" s="4"/>
      <c r="L66" s="16"/>
      <c r="M66" s="17"/>
      <c r="N66" s="17"/>
      <c r="O66" s="17"/>
      <c r="P66" s="17"/>
      <c r="Q66" s="17"/>
      <c r="R66" s="17"/>
      <c r="S66" s="17"/>
      <c r="T66" s="4"/>
      <c r="U66" s="4"/>
      <c r="V66" s="4"/>
      <c r="W66" s="4"/>
      <c r="X66" s="4"/>
      <c r="Y66" s="4"/>
      <c r="Z66" s="4"/>
      <c r="AA66" s="4"/>
      <c r="AB66" s="34"/>
      <c r="AC66" s="17"/>
      <c r="AD66" s="17"/>
      <c r="AE66" s="17"/>
      <c r="AF66" s="17"/>
      <c r="AG66" s="17"/>
      <c r="AH66" s="17"/>
      <c r="AI66" s="17"/>
      <c r="AJ66" s="13">
        <v>2</v>
      </c>
      <c r="AK66" s="9">
        <v>1</v>
      </c>
      <c r="AL66" s="4"/>
      <c r="AM66" s="4"/>
      <c r="AN66" s="4">
        <v>4</v>
      </c>
      <c r="AO66" s="4">
        <v>2</v>
      </c>
      <c r="AP66" s="4">
        <v>2</v>
      </c>
      <c r="AQ66" s="11"/>
      <c r="AR66" s="17"/>
      <c r="AS66" s="21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27.75" customHeight="1" thickBot="1">
      <c r="A67" s="20" t="s">
        <v>164</v>
      </c>
      <c r="B67" s="67" t="s">
        <v>162</v>
      </c>
      <c r="C67" s="4">
        <v>15</v>
      </c>
      <c r="D67" s="4">
        <v>15</v>
      </c>
      <c r="E67" s="4"/>
      <c r="F67" s="4"/>
      <c r="G67" s="4">
        <f t="shared" si="23"/>
        <v>30</v>
      </c>
      <c r="H67" s="4">
        <v>3</v>
      </c>
      <c r="I67" s="4">
        <v>1</v>
      </c>
      <c r="J67" s="4">
        <v>2</v>
      </c>
      <c r="K67" s="4"/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11"/>
      <c r="AB67" s="17">
        <v>1</v>
      </c>
      <c r="AC67" s="51">
        <v>1</v>
      </c>
      <c r="AD67" s="34"/>
      <c r="AE67" s="34"/>
      <c r="AF67" s="34">
        <v>3</v>
      </c>
      <c r="AG67" s="34">
        <v>1</v>
      </c>
      <c r="AH67" s="34">
        <v>2</v>
      </c>
      <c r="AI67" s="34"/>
      <c r="AJ67" s="4"/>
      <c r="AK67" s="4"/>
      <c r="AL67" s="4"/>
      <c r="AM67" s="4"/>
      <c r="AN67" s="4"/>
      <c r="AO67" s="4"/>
      <c r="AP67" s="4"/>
      <c r="AQ67" s="4"/>
      <c r="AR67" s="39"/>
      <c r="AS67" s="17"/>
      <c r="AT67" s="17"/>
      <c r="AU67" s="17"/>
      <c r="AV67" s="17"/>
      <c r="AW67" s="17"/>
      <c r="AX67" s="17"/>
      <c r="AY67" s="17"/>
      <c r="AZ67" s="4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4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83</v>
      </c>
      <c r="B68" s="67" t="s">
        <v>137</v>
      </c>
      <c r="C68" s="4">
        <v>30</v>
      </c>
      <c r="D68" s="4"/>
      <c r="E68" s="4"/>
      <c r="F68" s="4"/>
      <c r="G68" s="4">
        <f t="shared" si="23"/>
        <v>30</v>
      </c>
      <c r="H68" s="4">
        <v>2</v>
      </c>
      <c r="I68" s="4">
        <v>1</v>
      </c>
      <c r="J68" s="4">
        <v>1</v>
      </c>
      <c r="K68" s="4"/>
      <c r="L68" s="16"/>
      <c r="M68" s="17"/>
      <c r="N68" s="17"/>
      <c r="O68" s="17"/>
      <c r="P68" s="17"/>
      <c r="Q68" s="17"/>
      <c r="R68" s="17"/>
      <c r="S68" s="17"/>
      <c r="T68" s="12">
        <v>2</v>
      </c>
      <c r="U68" s="4"/>
      <c r="V68" s="4"/>
      <c r="W68" s="4"/>
      <c r="X68" s="4">
        <v>2</v>
      </c>
      <c r="Y68" s="4">
        <v>1</v>
      </c>
      <c r="Z68" s="4">
        <v>1</v>
      </c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4"/>
      <c r="AR68" s="17"/>
      <c r="AS68" s="17"/>
      <c r="AT68" s="17"/>
      <c r="AU68" s="17"/>
      <c r="AV68" s="17"/>
      <c r="AW68" s="17"/>
      <c r="AX68" s="17"/>
      <c r="AY68" s="17"/>
      <c r="AZ68" s="4"/>
      <c r="BA68" s="4"/>
      <c r="BB68" s="4"/>
      <c r="BC68" s="4"/>
      <c r="BD68" s="4"/>
      <c r="BE68" s="4"/>
      <c r="BF68" s="4"/>
      <c r="BG68" s="4"/>
      <c r="BH68" s="17"/>
      <c r="BI68" s="17"/>
      <c r="BJ68" s="17"/>
      <c r="BK68" s="17"/>
      <c r="BL68" s="18"/>
      <c r="BM68" s="17"/>
      <c r="BN68" s="17"/>
      <c r="BO68" s="17"/>
      <c r="BP68" s="4"/>
      <c r="BQ68" s="4"/>
      <c r="BR68" s="4"/>
      <c r="BS68" s="4"/>
      <c r="BT68" s="4"/>
      <c r="BU68" s="4"/>
      <c r="BV68" s="4"/>
      <c r="BW68" s="4"/>
    </row>
    <row r="69" spans="1:75" s="19" customFormat="1" ht="48" customHeight="1" thickBot="1">
      <c r="A69" s="20" t="s">
        <v>102</v>
      </c>
      <c r="B69" s="66" t="s">
        <v>163</v>
      </c>
      <c r="C69" s="4"/>
      <c r="D69" s="4"/>
      <c r="E69" s="4">
        <v>30</v>
      </c>
      <c r="F69" s="4"/>
      <c r="G69" s="4">
        <f t="shared" si="23"/>
        <v>30</v>
      </c>
      <c r="H69" s="4">
        <v>2</v>
      </c>
      <c r="I69" s="4">
        <v>1</v>
      </c>
      <c r="J69" s="4">
        <v>1</v>
      </c>
      <c r="K69" s="4">
        <v>2</v>
      </c>
      <c r="L69" s="16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4"/>
      <c r="X69" s="4"/>
      <c r="Y69" s="4"/>
      <c r="Z69" s="4"/>
      <c r="AA69" s="4"/>
      <c r="AB69" s="17"/>
      <c r="AC69" s="17"/>
      <c r="AD69" s="17">
        <v>2</v>
      </c>
      <c r="AE69" s="17"/>
      <c r="AF69" s="17">
        <v>2</v>
      </c>
      <c r="AG69" s="17">
        <v>1</v>
      </c>
      <c r="AH69" s="17">
        <v>1</v>
      </c>
      <c r="AI69" s="17">
        <v>2</v>
      </c>
      <c r="AJ69" s="4"/>
      <c r="AK69" s="4"/>
      <c r="AL69" s="4"/>
      <c r="AM69" s="4"/>
      <c r="AN69" s="4"/>
      <c r="AO69" s="4"/>
      <c r="AP69" s="4"/>
      <c r="AQ69" s="4"/>
      <c r="AR69" s="34"/>
      <c r="AS69" s="17"/>
      <c r="AT69" s="17"/>
      <c r="AU69" s="17"/>
      <c r="AV69" s="17"/>
      <c r="AW69" s="17"/>
      <c r="AX69" s="17"/>
      <c r="AY69" s="17"/>
      <c r="AZ69" s="4"/>
      <c r="BA69" s="4"/>
      <c r="BB69" s="4"/>
      <c r="BC69" s="4"/>
      <c r="BD69" s="4"/>
      <c r="BE69" s="4"/>
      <c r="BF69" s="4"/>
      <c r="BG69" s="4"/>
      <c r="BH69" s="17"/>
      <c r="BI69" s="17"/>
      <c r="BJ69" s="17"/>
      <c r="BK69" s="17"/>
      <c r="BL69" s="18"/>
      <c r="BM69" s="17"/>
      <c r="BN69" s="17"/>
      <c r="BO69" s="17"/>
      <c r="BP69" s="4"/>
      <c r="BQ69" s="4"/>
      <c r="BR69" s="4"/>
      <c r="BS69" s="4"/>
      <c r="BT69" s="4"/>
      <c r="BU69" s="4"/>
      <c r="BV69" s="4"/>
      <c r="BW69" s="4"/>
    </row>
    <row r="70" spans="1:75" s="19" customFormat="1" ht="27.75" customHeight="1" thickBot="1">
      <c r="A70" s="20" t="s">
        <v>90</v>
      </c>
      <c r="B70" s="67" t="s">
        <v>138</v>
      </c>
      <c r="C70" s="4">
        <v>30</v>
      </c>
      <c r="D70" s="4"/>
      <c r="E70" s="4"/>
      <c r="F70" s="4"/>
      <c r="G70" s="4">
        <f t="shared" si="23"/>
        <v>30</v>
      </c>
      <c r="H70" s="4">
        <v>2</v>
      </c>
      <c r="I70" s="4">
        <v>1</v>
      </c>
      <c r="J70" s="4">
        <v>1</v>
      </c>
      <c r="K70" s="4"/>
      <c r="L70" s="16"/>
      <c r="M70" s="17"/>
      <c r="N70" s="17"/>
      <c r="O70" s="17"/>
      <c r="P70" s="17"/>
      <c r="Q70" s="17"/>
      <c r="R70" s="17"/>
      <c r="S70" s="17"/>
      <c r="T70" s="4"/>
      <c r="U70" s="4"/>
      <c r="V70" s="4"/>
      <c r="W70" s="4"/>
      <c r="X70" s="4"/>
      <c r="Y70" s="4"/>
      <c r="Z70" s="4"/>
      <c r="AA70" s="4"/>
      <c r="AB70" s="17"/>
      <c r="AC70" s="17"/>
      <c r="AD70" s="17"/>
      <c r="AE70" s="17"/>
      <c r="AF70" s="17"/>
      <c r="AG70" s="17"/>
      <c r="AH70" s="17"/>
      <c r="AI70" s="17"/>
      <c r="AJ70" s="4"/>
      <c r="AK70" s="4"/>
      <c r="AL70" s="4"/>
      <c r="AM70" s="4"/>
      <c r="AN70" s="4"/>
      <c r="AO70" s="4"/>
      <c r="AP70" s="4"/>
      <c r="AQ70" s="11"/>
      <c r="AR70" s="48">
        <v>2</v>
      </c>
      <c r="AS70" s="21"/>
      <c r="AT70" s="17"/>
      <c r="AU70" s="17"/>
      <c r="AV70" s="17">
        <v>2</v>
      </c>
      <c r="AW70" s="17">
        <v>1</v>
      </c>
      <c r="AX70" s="17">
        <v>1</v>
      </c>
      <c r="AY70" s="17"/>
      <c r="AZ70" s="8"/>
      <c r="BA70" s="4"/>
      <c r="BB70" s="4"/>
      <c r="BC70" s="4"/>
      <c r="BD70" s="4"/>
      <c r="BE70" s="4"/>
      <c r="BF70" s="4"/>
      <c r="BG70" s="4"/>
      <c r="BH70" s="17"/>
      <c r="BI70" s="17"/>
      <c r="BJ70" s="17"/>
      <c r="BK70" s="17"/>
      <c r="BL70" s="18"/>
      <c r="BM70" s="17"/>
      <c r="BN70" s="17"/>
      <c r="BO70" s="17"/>
      <c r="BP70" s="8"/>
      <c r="BQ70" s="4"/>
      <c r="BR70" s="4"/>
      <c r="BS70" s="4"/>
      <c r="BT70" s="4"/>
      <c r="BU70" s="4"/>
      <c r="BV70" s="4"/>
      <c r="BW70" s="4"/>
    </row>
    <row r="71" spans="1:75" s="19" customFormat="1" ht="27.75" customHeight="1" thickBot="1">
      <c r="A71" s="20" t="s">
        <v>91</v>
      </c>
      <c r="B71" s="67" t="s">
        <v>139</v>
      </c>
      <c r="C71" s="4">
        <v>30</v>
      </c>
      <c r="D71" s="4">
        <v>15</v>
      </c>
      <c r="E71" s="4"/>
      <c r="F71" s="4"/>
      <c r="G71" s="4">
        <f t="shared" si="23"/>
        <v>45</v>
      </c>
      <c r="H71" s="4">
        <v>4</v>
      </c>
      <c r="I71" s="4">
        <v>2</v>
      </c>
      <c r="J71" s="4">
        <v>2</v>
      </c>
      <c r="K71" s="4"/>
      <c r="L71" s="16"/>
      <c r="M71" s="17"/>
      <c r="N71" s="17"/>
      <c r="O71" s="17"/>
      <c r="P71" s="17"/>
      <c r="Q71" s="17"/>
      <c r="R71" s="17"/>
      <c r="S71" s="17"/>
      <c r="T71" s="4"/>
      <c r="U71" s="4"/>
      <c r="V71" s="4"/>
      <c r="W71" s="4"/>
      <c r="X71" s="4"/>
      <c r="Y71" s="4"/>
      <c r="Z71" s="4"/>
      <c r="AA71" s="4"/>
      <c r="AB71" s="17"/>
      <c r="AC71" s="17"/>
      <c r="AD71" s="17"/>
      <c r="AE71" s="17"/>
      <c r="AF71" s="17"/>
      <c r="AG71" s="17"/>
      <c r="AH71" s="17"/>
      <c r="AI71" s="17"/>
      <c r="AJ71" s="4"/>
      <c r="AK71" s="4"/>
      <c r="AL71" s="4"/>
      <c r="AM71" s="4"/>
      <c r="AN71" s="4"/>
      <c r="AO71" s="4"/>
      <c r="AP71" s="4"/>
      <c r="AQ71" s="4"/>
      <c r="AR71" s="39"/>
      <c r="AS71" s="17"/>
      <c r="AT71" s="17"/>
      <c r="AU71" s="17"/>
      <c r="AV71" s="17"/>
      <c r="AW71" s="17"/>
      <c r="AX71" s="17"/>
      <c r="AY71" s="18"/>
      <c r="AZ71" s="13">
        <v>2</v>
      </c>
      <c r="BA71" s="9">
        <v>1</v>
      </c>
      <c r="BB71" s="4"/>
      <c r="BC71" s="4"/>
      <c r="BD71" s="4">
        <v>5</v>
      </c>
      <c r="BE71" s="4">
        <v>2.5</v>
      </c>
      <c r="BF71" s="4">
        <v>2.5</v>
      </c>
      <c r="BG71" s="4"/>
      <c r="BH71" s="17"/>
      <c r="BI71" s="17"/>
      <c r="BJ71" s="17"/>
      <c r="BK71" s="17"/>
      <c r="BL71" s="18"/>
      <c r="BM71" s="17"/>
      <c r="BN71" s="17"/>
      <c r="BO71" s="18"/>
      <c r="BP71" s="4"/>
      <c r="BQ71" s="9"/>
      <c r="BR71" s="4"/>
      <c r="BS71" s="4"/>
      <c r="BT71" s="4"/>
      <c r="BU71" s="4"/>
      <c r="BV71" s="4"/>
      <c r="BW71" s="4"/>
    </row>
    <row r="72" spans="1:75" ht="27.75" customHeight="1" thickBot="1">
      <c r="A72" s="26" t="s">
        <v>38</v>
      </c>
      <c r="B72" s="27" t="s">
        <v>177</v>
      </c>
      <c r="C72" s="41">
        <f aca="true" t="shared" si="24" ref="C72:AH72">SUM(C73:C73)</f>
        <v>15</v>
      </c>
      <c r="D72" s="41">
        <f t="shared" si="24"/>
        <v>15</v>
      </c>
      <c r="E72" s="41">
        <f t="shared" si="24"/>
        <v>0</v>
      </c>
      <c r="F72" s="41">
        <f t="shared" si="24"/>
        <v>0</v>
      </c>
      <c r="G72" s="41">
        <f t="shared" si="24"/>
        <v>30</v>
      </c>
      <c r="H72" s="41">
        <f t="shared" si="24"/>
        <v>3</v>
      </c>
      <c r="I72" s="41">
        <f t="shared" si="24"/>
        <v>1</v>
      </c>
      <c r="J72" s="41">
        <f t="shared" si="24"/>
        <v>2</v>
      </c>
      <c r="K72" s="41">
        <f t="shared" si="24"/>
        <v>0</v>
      </c>
      <c r="L72" s="41">
        <f t="shared" si="24"/>
        <v>0</v>
      </c>
      <c r="M72" s="41">
        <f t="shared" si="24"/>
        <v>0</v>
      </c>
      <c r="N72" s="41">
        <f t="shared" si="24"/>
        <v>0</v>
      </c>
      <c r="O72" s="41">
        <f t="shared" si="24"/>
        <v>0</v>
      </c>
      <c r="P72" s="41">
        <f t="shared" si="24"/>
        <v>0</v>
      </c>
      <c r="Q72" s="41">
        <f t="shared" si="24"/>
        <v>0</v>
      </c>
      <c r="R72" s="41">
        <f t="shared" si="24"/>
        <v>0</v>
      </c>
      <c r="S72" s="41">
        <f t="shared" si="24"/>
        <v>0</v>
      </c>
      <c r="T72" s="41">
        <f t="shared" si="24"/>
        <v>0</v>
      </c>
      <c r="U72" s="41">
        <f t="shared" si="24"/>
        <v>0</v>
      </c>
      <c r="V72" s="41">
        <f t="shared" si="24"/>
        <v>0</v>
      </c>
      <c r="W72" s="41">
        <f t="shared" si="24"/>
        <v>0</v>
      </c>
      <c r="X72" s="41">
        <f t="shared" si="24"/>
        <v>0</v>
      </c>
      <c r="Y72" s="41">
        <f t="shared" si="24"/>
        <v>0</v>
      </c>
      <c r="Z72" s="41">
        <f t="shared" si="24"/>
        <v>0</v>
      </c>
      <c r="AA72" s="41">
        <f t="shared" si="24"/>
        <v>0</v>
      </c>
      <c r="AB72" s="41">
        <f t="shared" si="24"/>
        <v>0</v>
      </c>
      <c r="AC72" s="41">
        <f t="shared" si="24"/>
        <v>0</v>
      </c>
      <c r="AD72" s="41">
        <f t="shared" si="24"/>
        <v>0</v>
      </c>
      <c r="AE72" s="41">
        <f t="shared" si="24"/>
        <v>0</v>
      </c>
      <c r="AF72" s="41">
        <f t="shared" si="24"/>
        <v>0</v>
      </c>
      <c r="AG72" s="41">
        <f t="shared" si="24"/>
        <v>0</v>
      </c>
      <c r="AH72" s="41">
        <f t="shared" si="24"/>
        <v>0</v>
      </c>
      <c r="AI72" s="41">
        <f aca="true" t="shared" si="25" ref="AI72:BN72">SUM(AI73:AI73)</f>
        <v>0</v>
      </c>
      <c r="AJ72" s="41">
        <f t="shared" si="25"/>
        <v>0</v>
      </c>
      <c r="AK72" s="41">
        <f t="shared" si="25"/>
        <v>0</v>
      </c>
      <c r="AL72" s="41">
        <f t="shared" si="25"/>
        <v>0</v>
      </c>
      <c r="AM72" s="41">
        <f t="shared" si="25"/>
        <v>0</v>
      </c>
      <c r="AN72" s="41">
        <f t="shared" si="25"/>
        <v>0</v>
      </c>
      <c r="AO72" s="41">
        <f t="shared" si="25"/>
        <v>0</v>
      </c>
      <c r="AP72" s="41">
        <f t="shared" si="25"/>
        <v>0</v>
      </c>
      <c r="AQ72" s="41">
        <f t="shared" si="25"/>
        <v>0</v>
      </c>
      <c r="AR72" s="41">
        <f t="shared" si="25"/>
        <v>0</v>
      </c>
      <c r="AS72" s="41">
        <f t="shared" si="25"/>
        <v>0</v>
      </c>
      <c r="AT72" s="41">
        <f t="shared" si="25"/>
        <v>0</v>
      </c>
      <c r="AU72" s="41">
        <f t="shared" si="25"/>
        <v>0</v>
      </c>
      <c r="AV72" s="41">
        <f t="shared" si="25"/>
        <v>0</v>
      </c>
      <c r="AW72" s="41">
        <f t="shared" si="25"/>
        <v>0</v>
      </c>
      <c r="AX72" s="41">
        <f t="shared" si="25"/>
        <v>0</v>
      </c>
      <c r="AY72" s="41">
        <f t="shared" si="25"/>
        <v>0</v>
      </c>
      <c r="AZ72" s="25">
        <f t="shared" si="25"/>
        <v>0</v>
      </c>
      <c r="BA72" s="41">
        <f t="shared" si="25"/>
        <v>0</v>
      </c>
      <c r="BB72" s="41">
        <f t="shared" si="25"/>
        <v>0</v>
      </c>
      <c r="BC72" s="41">
        <f t="shared" si="25"/>
        <v>0</v>
      </c>
      <c r="BD72" s="41">
        <f t="shared" si="25"/>
        <v>0</v>
      </c>
      <c r="BE72" s="41">
        <f t="shared" si="25"/>
        <v>0</v>
      </c>
      <c r="BF72" s="41">
        <f t="shared" si="25"/>
        <v>0</v>
      </c>
      <c r="BG72" s="41">
        <f t="shared" si="25"/>
        <v>0</v>
      </c>
      <c r="BH72" s="41">
        <f t="shared" si="25"/>
        <v>0</v>
      </c>
      <c r="BI72" s="41">
        <f t="shared" si="25"/>
        <v>0</v>
      </c>
      <c r="BJ72" s="41">
        <f t="shared" si="25"/>
        <v>0</v>
      </c>
      <c r="BK72" s="41">
        <f t="shared" si="25"/>
        <v>0</v>
      </c>
      <c r="BL72" s="41">
        <f t="shared" si="25"/>
        <v>0</v>
      </c>
      <c r="BM72" s="41">
        <f t="shared" si="25"/>
        <v>0</v>
      </c>
      <c r="BN72" s="41">
        <f t="shared" si="25"/>
        <v>0</v>
      </c>
      <c r="BO72" s="41">
        <f>SUM(BO73:BO73)</f>
        <v>0</v>
      </c>
      <c r="BP72" s="25">
        <f>SUM(BP73:BP73)</f>
        <v>1</v>
      </c>
      <c r="BQ72" s="41">
        <v>1</v>
      </c>
      <c r="BR72" s="41">
        <f aca="true" t="shared" si="26" ref="BR72:BW72">SUM(BR73:BR73)</f>
        <v>0</v>
      </c>
      <c r="BS72" s="41">
        <f t="shared" si="26"/>
        <v>0</v>
      </c>
      <c r="BT72" s="41">
        <f t="shared" si="26"/>
        <v>3</v>
      </c>
      <c r="BU72" s="41">
        <f t="shared" si="26"/>
        <v>1</v>
      </c>
      <c r="BV72" s="41">
        <f t="shared" si="26"/>
        <v>2</v>
      </c>
      <c r="BW72" s="41">
        <f t="shared" si="26"/>
        <v>0</v>
      </c>
    </row>
    <row r="73" spans="1:75" s="19" customFormat="1" ht="27.75" customHeight="1" thickBot="1">
      <c r="A73" s="20" t="s">
        <v>92</v>
      </c>
      <c r="B73" s="100" t="s">
        <v>148</v>
      </c>
      <c r="C73" s="4">
        <v>15</v>
      </c>
      <c r="D73" s="4">
        <v>15</v>
      </c>
      <c r="E73" s="4"/>
      <c r="F73" s="4"/>
      <c r="G73" s="4">
        <f>SUM(C73:F73)</f>
        <v>30</v>
      </c>
      <c r="H73" s="4">
        <v>3</v>
      </c>
      <c r="I73" s="4">
        <v>1</v>
      </c>
      <c r="J73" s="4">
        <v>2</v>
      </c>
      <c r="K73" s="4"/>
      <c r="L73" s="96"/>
      <c r="M73" s="95"/>
      <c r="N73" s="95"/>
      <c r="O73" s="95"/>
      <c r="P73" s="95"/>
      <c r="Q73" s="95"/>
      <c r="R73" s="95"/>
      <c r="S73" s="95"/>
      <c r="T73" s="94"/>
      <c r="U73" s="94"/>
      <c r="V73" s="94"/>
      <c r="W73" s="94"/>
      <c r="X73" s="94"/>
      <c r="Y73" s="94"/>
      <c r="Z73" s="94"/>
      <c r="AA73" s="94"/>
      <c r="AB73" s="95"/>
      <c r="AC73" s="95"/>
      <c r="AD73" s="95"/>
      <c r="AE73" s="95"/>
      <c r="AF73" s="95"/>
      <c r="AG73" s="95"/>
      <c r="AH73" s="95"/>
      <c r="AI73" s="95"/>
      <c r="AJ73" s="94"/>
      <c r="AK73" s="94"/>
      <c r="AL73" s="94"/>
      <c r="AM73" s="94"/>
      <c r="AN73" s="94"/>
      <c r="AO73" s="94"/>
      <c r="AP73" s="94"/>
      <c r="AQ73" s="94"/>
      <c r="AR73" s="97"/>
      <c r="AS73" s="95"/>
      <c r="AT73" s="95"/>
      <c r="AU73" s="95"/>
      <c r="AV73" s="95"/>
      <c r="AW73" s="95"/>
      <c r="AX73" s="95"/>
      <c r="AY73" s="95"/>
      <c r="AZ73" s="94"/>
      <c r="BA73" s="94"/>
      <c r="BB73" s="94"/>
      <c r="BC73" s="94"/>
      <c r="BD73" s="94"/>
      <c r="BE73" s="94"/>
      <c r="BF73" s="94"/>
      <c r="BG73" s="94"/>
      <c r="BH73" s="95"/>
      <c r="BI73" s="95"/>
      <c r="BJ73" s="95"/>
      <c r="BK73" s="95"/>
      <c r="BL73" s="98"/>
      <c r="BM73" s="95"/>
      <c r="BN73" s="95"/>
      <c r="BO73" s="95"/>
      <c r="BP73" s="8">
        <v>1</v>
      </c>
      <c r="BQ73" s="4">
        <v>1</v>
      </c>
      <c r="BR73" s="4"/>
      <c r="BS73" s="4"/>
      <c r="BT73" s="4">
        <v>3</v>
      </c>
      <c r="BU73" s="4">
        <v>1</v>
      </c>
      <c r="BV73" s="4">
        <v>2</v>
      </c>
      <c r="BW73" s="94"/>
    </row>
    <row r="74" spans="1:75" ht="27.75" customHeight="1" thickBot="1">
      <c r="A74" s="26" t="s">
        <v>41</v>
      </c>
      <c r="B74" s="27" t="s">
        <v>40</v>
      </c>
      <c r="C74" s="3">
        <v>180</v>
      </c>
      <c r="D74" s="3">
        <v>45</v>
      </c>
      <c r="E74" s="3">
        <v>60</v>
      </c>
      <c r="F74" s="3">
        <v>30</v>
      </c>
      <c r="G74" s="3">
        <v>315</v>
      </c>
      <c r="H74" s="3">
        <v>32</v>
      </c>
      <c r="I74" s="3">
        <v>16</v>
      </c>
      <c r="J74" s="3">
        <v>16</v>
      </c>
      <c r="K74" s="3">
        <v>32</v>
      </c>
      <c r="L74" s="41">
        <f aca="true" t="shared" si="27" ref="L74:AQ74">SUM(L75:L77)</f>
        <v>0</v>
      </c>
      <c r="M74" s="41">
        <f t="shared" si="27"/>
        <v>0</v>
      </c>
      <c r="N74" s="41">
        <f t="shared" si="27"/>
        <v>0</v>
      </c>
      <c r="O74" s="41">
        <f t="shared" si="27"/>
        <v>0</v>
      </c>
      <c r="P74" s="41">
        <f t="shared" si="27"/>
        <v>0</v>
      </c>
      <c r="Q74" s="41">
        <f t="shared" si="27"/>
        <v>0</v>
      </c>
      <c r="R74" s="41">
        <f t="shared" si="27"/>
        <v>0</v>
      </c>
      <c r="S74" s="41">
        <f t="shared" si="27"/>
        <v>0</v>
      </c>
      <c r="T74" s="41">
        <f t="shared" si="27"/>
        <v>0</v>
      </c>
      <c r="U74" s="41">
        <f t="shared" si="27"/>
        <v>0</v>
      </c>
      <c r="V74" s="41">
        <f t="shared" si="27"/>
        <v>0</v>
      </c>
      <c r="W74" s="41">
        <f t="shared" si="27"/>
        <v>0</v>
      </c>
      <c r="X74" s="41">
        <f t="shared" si="27"/>
        <v>0</v>
      </c>
      <c r="Y74" s="41">
        <f t="shared" si="27"/>
        <v>0</v>
      </c>
      <c r="Z74" s="41">
        <f t="shared" si="27"/>
        <v>0</v>
      </c>
      <c r="AA74" s="41">
        <f t="shared" si="27"/>
        <v>0</v>
      </c>
      <c r="AB74" s="41">
        <f t="shared" si="27"/>
        <v>0</v>
      </c>
      <c r="AC74" s="41">
        <f t="shared" si="27"/>
        <v>0</v>
      </c>
      <c r="AD74" s="41">
        <f t="shared" si="27"/>
        <v>0</v>
      </c>
      <c r="AE74" s="41">
        <f t="shared" si="27"/>
        <v>0</v>
      </c>
      <c r="AF74" s="41">
        <f t="shared" si="27"/>
        <v>0</v>
      </c>
      <c r="AG74" s="41">
        <f t="shared" si="27"/>
        <v>0</v>
      </c>
      <c r="AH74" s="41">
        <f t="shared" si="27"/>
        <v>0</v>
      </c>
      <c r="AI74" s="41">
        <f t="shared" si="27"/>
        <v>0</v>
      </c>
      <c r="AJ74" s="41">
        <f t="shared" si="27"/>
        <v>0</v>
      </c>
      <c r="AK74" s="41">
        <f t="shared" si="27"/>
        <v>0</v>
      </c>
      <c r="AL74" s="41">
        <f t="shared" si="27"/>
        <v>0</v>
      </c>
      <c r="AM74" s="41">
        <f t="shared" si="27"/>
        <v>0</v>
      </c>
      <c r="AN74" s="41">
        <f t="shared" si="27"/>
        <v>0</v>
      </c>
      <c r="AO74" s="41">
        <f t="shared" si="27"/>
        <v>0</v>
      </c>
      <c r="AP74" s="41">
        <f t="shared" si="27"/>
        <v>0</v>
      </c>
      <c r="AQ74" s="41">
        <f t="shared" si="27"/>
        <v>0</v>
      </c>
      <c r="AR74" s="25">
        <v>2</v>
      </c>
      <c r="AS74" s="41">
        <v>0</v>
      </c>
      <c r="AT74" s="41">
        <v>2</v>
      </c>
      <c r="AU74" s="41">
        <v>0</v>
      </c>
      <c r="AV74" s="41">
        <v>4</v>
      </c>
      <c r="AW74" s="41">
        <v>2</v>
      </c>
      <c r="AX74" s="41">
        <v>2</v>
      </c>
      <c r="AY74" s="41">
        <v>4</v>
      </c>
      <c r="AZ74" s="52">
        <v>6</v>
      </c>
      <c r="BA74" s="3">
        <v>3</v>
      </c>
      <c r="BB74" s="3">
        <v>0</v>
      </c>
      <c r="BC74" s="3">
        <v>2</v>
      </c>
      <c r="BD74" s="3">
        <v>19</v>
      </c>
      <c r="BE74" s="3">
        <v>9.5</v>
      </c>
      <c r="BF74" s="3">
        <v>9.5</v>
      </c>
      <c r="BG74" s="3">
        <v>19</v>
      </c>
      <c r="BH74" s="41">
        <v>4</v>
      </c>
      <c r="BI74" s="41">
        <v>0</v>
      </c>
      <c r="BJ74" s="41">
        <v>2</v>
      </c>
      <c r="BK74" s="41">
        <v>0</v>
      </c>
      <c r="BL74" s="41">
        <v>9</v>
      </c>
      <c r="BM74" s="41">
        <v>4.5</v>
      </c>
      <c r="BN74" s="41">
        <v>4.5</v>
      </c>
      <c r="BO74" s="41">
        <v>9</v>
      </c>
      <c r="BP74" s="41">
        <f aca="true" t="shared" si="28" ref="BP74:BW74">SUM(BP75:BP77)</f>
        <v>0</v>
      </c>
      <c r="BQ74" s="41">
        <f t="shared" si="28"/>
        <v>0</v>
      </c>
      <c r="BR74" s="41">
        <f t="shared" si="28"/>
        <v>0</v>
      </c>
      <c r="BS74" s="41">
        <f t="shared" si="28"/>
        <v>0</v>
      </c>
      <c r="BT74" s="41">
        <f t="shared" si="28"/>
        <v>0</v>
      </c>
      <c r="BU74" s="41">
        <f t="shared" si="28"/>
        <v>0</v>
      </c>
      <c r="BV74" s="41">
        <f t="shared" si="28"/>
        <v>0</v>
      </c>
      <c r="BW74" s="41">
        <f t="shared" si="28"/>
        <v>0</v>
      </c>
    </row>
    <row r="75" spans="1:75" s="19" customFormat="1" ht="27.75" customHeight="1">
      <c r="A75" s="76" t="s">
        <v>86</v>
      </c>
      <c r="B75" s="67" t="s">
        <v>84</v>
      </c>
      <c r="C75" s="4">
        <v>180</v>
      </c>
      <c r="D75" s="4">
        <v>45</v>
      </c>
      <c r="E75" s="4">
        <v>60</v>
      </c>
      <c r="F75" s="4">
        <v>30</v>
      </c>
      <c r="G75" s="4">
        <v>315</v>
      </c>
      <c r="H75" s="4">
        <v>32</v>
      </c>
      <c r="I75" s="4">
        <v>16</v>
      </c>
      <c r="J75" s="4">
        <v>16</v>
      </c>
      <c r="K75" s="4">
        <v>32</v>
      </c>
      <c r="L75" s="16"/>
      <c r="M75" s="17"/>
      <c r="N75" s="17"/>
      <c r="O75" s="17"/>
      <c r="P75" s="17"/>
      <c r="Q75" s="17"/>
      <c r="R75" s="17"/>
      <c r="S75" s="17"/>
      <c r="T75" s="4"/>
      <c r="U75" s="4"/>
      <c r="V75" s="4"/>
      <c r="W75" s="4"/>
      <c r="X75" s="4"/>
      <c r="Y75" s="4"/>
      <c r="Z75" s="4"/>
      <c r="AA75" s="4"/>
      <c r="AB75" s="17"/>
      <c r="AC75" s="17"/>
      <c r="AD75" s="17"/>
      <c r="AE75" s="17"/>
      <c r="AF75" s="17"/>
      <c r="AG75" s="17"/>
      <c r="AH75" s="17"/>
      <c r="AI75" s="17"/>
      <c r="AJ75" s="4"/>
      <c r="AK75" s="4"/>
      <c r="AL75" s="4"/>
      <c r="AM75" s="4"/>
      <c r="AN75" s="4"/>
      <c r="AO75" s="4"/>
      <c r="AP75" s="4"/>
      <c r="AQ75" s="4"/>
      <c r="AR75" s="17">
        <v>2</v>
      </c>
      <c r="AS75" s="17">
        <v>0</v>
      </c>
      <c r="AT75" s="17">
        <v>2</v>
      </c>
      <c r="AU75" s="17">
        <v>0</v>
      </c>
      <c r="AV75" s="17">
        <v>4</v>
      </c>
      <c r="AW75" s="17">
        <v>2</v>
      </c>
      <c r="AX75" s="17">
        <v>2</v>
      </c>
      <c r="AY75" s="17">
        <v>4</v>
      </c>
      <c r="AZ75" s="4">
        <v>6</v>
      </c>
      <c r="BA75" s="4">
        <v>3</v>
      </c>
      <c r="BB75" s="4">
        <v>0</v>
      </c>
      <c r="BC75" s="4">
        <v>2</v>
      </c>
      <c r="BD75" s="4">
        <v>19</v>
      </c>
      <c r="BE75" s="4">
        <v>9.5</v>
      </c>
      <c r="BF75" s="4">
        <v>9.5</v>
      </c>
      <c r="BG75" s="4">
        <v>19</v>
      </c>
      <c r="BH75" s="17">
        <v>4</v>
      </c>
      <c r="BI75" s="17">
        <v>0</v>
      </c>
      <c r="BJ75" s="17">
        <v>2</v>
      </c>
      <c r="BK75" s="17">
        <v>0</v>
      </c>
      <c r="BL75" s="18">
        <v>9</v>
      </c>
      <c r="BM75" s="17">
        <v>4.5</v>
      </c>
      <c r="BN75" s="17">
        <v>4.5</v>
      </c>
      <c r="BO75" s="17">
        <v>9</v>
      </c>
      <c r="BP75" s="4"/>
      <c r="BQ75" s="4"/>
      <c r="BR75" s="4"/>
      <c r="BS75" s="4"/>
      <c r="BT75" s="4"/>
      <c r="BU75" s="4"/>
      <c r="BV75" s="4"/>
      <c r="BW75" s="4"/>
    </row>
    <row r="76" spans="1:75" s="19" customFormat="1" ht="27.75" customHeight="1">
      <c r="A76" s="15" t="s">
        <v>87</v>
      </c>
      <c r="B76" s="67" t="s">
        <v>85</v>
      </c>
      <c r="C76" s="4">
        <v>180</v>
      </c>
      <c r="D76" s="4">
        <v>45</v>
      </c>
      <c r="E76" s="4">
        <v>60</v>
      </c>
      <c r="F76" s="4">
        <v>30</v>
      </c>
      <c r="G76" s="4">
        <v>315</v>
      </c>
      <c r="H76" s="4">
        <v>32</v>
      </c>
      <c r="I76" s="4">
        <v>16</v>
      </c>
      <c r="J76" s="4">
        <v>16</v>
      </c>
      <c r="K76" s="4">
        <v>32</v>
      </c>
      <c r="L76" s="16"/>
      <c r="M76" s="17"/>
      <c r="N76" s="17"/>
      <c r="O76" s="17"/>
      <c r="P76" s="17"/>
      <c r="Q76" s="17"/>
      <c r="R76" s="17"/>
      <c r="S76" s="17"/>
      <c r="T76" s="4"/>
      <c r="U76" s="4"/>
      <c r="V76" s="4"/>
      <c r="W76" s="4"/>
      <c r="X76" s="4"/>
      <c r="Y76" s="4"/>
      <c r="Z76" s="4"/>
      <c r="AA76" s="4"/>
      <c r="AB76" s="17"/>
      <c r="AC76" s="17"/>
      <c r="AD76" s="17"/>
      <c r="AE76" s="17"/>
      <c r="AF76" s="17"/>
      <c r="AG76" s="17"/>
      <c r="AH76" s="17"/>
      <c r="AI76" s="17"/>
      <c r="AJ76" s="4"/>
      <c r="AK76" s="4"/>
      <c r="AL76" s="4"/>
      <c r="AM76" s="4"/>
      <c r="AN76" s="4"/>
      <c r="AO76" s="4"/>
      <c r="AP76" s="4"/>
      <c r="AQ76" s="4"/>
      <c r="AR76" s="17">
        <v>2</v>
      </c>
      <c r="AS76" s="17">
        <v>0</v>
      </c>
      <c r="AT76" s="17">
        <v>2</v>
      </c>
      <c r="AU76" s="17">
        <v>0</v>
      </c>
      <c r="AV76" s="17">
        <v>4</v>
      </c>
      <c r="AW76" s="17">
        <v>2</v>
      </c>
      <c r="AX76" s="17">
        <v>2</v>
      </c>
      <c r="AY76" s="17">
        <v>4</v>
      </c>
      <c r="AZ76" s="4">
        <v>6</v>
      </c>
      <c r="BA76" s="4">
        <v>3</v>
      </c>
      <c r="BB76" s="4">
        <v>0</v>
      </c>
      <c r="BC76" s="4">
        <v>2</v>
      </c>
      <c r="BD76" s="4">
        <v>19</v>
      </c>
      <c r="BE76" s="4">
        <v>9.5</v>
      </c>
      <c r="BF76" s="4">
        <v>9.5</v>
      </c>
      <c r="BG76" s="4">
        <v>19</v>
      </c>
      <c r="BH76" s="17">
        <v>4</v>
      </c>
      <c r="BI76" s="17">
        <v>0</v>
      </c>
      <c r="BJ76" s="17">
        <v>2</v>
      </c>
      <c r="BK76" s="17">
        <v>0</v>
      </c>
      <c r="BL76" s="18">
        <v>9</v>
      </c>
      <c r="BM76" s="17">
        <v>4.5</v>
      </c>
      <c r="BN76" s="17">
        <v>4.5</v>
      </c>
      <c r="BO76" s="17">
        <v>9</v>
      </c>
      <c r="BP76" s="4"/>
      <c r="BQ76" s="4"/>
      <c r="BR76" s="4"/>
      <c r="BS76" s="4"/>
      <c r="BT76" s="4"/>
      <c r="BU76" s="4"/>
      <c r="BV76" s="4"/>
      <c r="BW76" s="4"/>
    </row>
    <row r="77" spans="1:75" s="19" customFormat="1" ht="27.75" customHeight="1" thickBot="1">
      <c r="A77" s="77" t="s">
        <v>88</v>
      </c>
      <c r="B77" s="67" t="s">
        <v>89</v>
      </c>
      <c r="C77" s="4">
        <v>180</v>
      </c>
      <c r="D77" s="4">
        <v>45</v>
      </c>
      <c r="E77" s="4">
        <v>60</v>
      </c>
      <c r="F77" s="4">
        <v>30</v>
      </c>
      <c r="G77" s="4">
        <v>315</v>
      </c>
      <c r="H77" s="4">
        <v>32</v>
      </c>
      <c r="I77" s="4">
        <v>16</v>
      </c>
      <c r="J77" s="4">
        <v>16</v>
      </c>
      <c r="K77" s="4">
        <v>32</v>
      </c>
      <c r="L77" s="16"/>
      <c r="M77" s="17"/>
      <c r="N77" s="17"/>
      <c r="O77" s="17"/>
      <c r="P77" s="17"/>
      <c r="Q77" s="17"/>
      <c r="R77" s="17"/>
      <c r="S77" s="17"/>
      <c r="T77" s="4"/>
      <c r="U77" s="4"/>
      <c r="V77" s="4"/>
      <c r="W77" s="4"/>
      <c r="X77" s="4"/>
      <c r="Y77" s="4"/>
      <c r="Z77" s="4"/>
      <c r="AA77" s="4"/>
      <c r="AB77" s="17"/>
      <c r="AC77" s="17"/>
      <c r="AD77" s="17"/>
      <c r="AE77" s="17"/>
      <c r="AF77" s="17"/>
      <c r="AG77" s="17"/>
      <c r="AH77" s="17"/>
      <c r="AI77" s="17"/>
      <c r="AJ77" s="4"/>
      <c r="AK77" s="4"/>
      <c r="AL77" s="4"/>
      <c r="AM77" s="4"/>
      <c r="AN77" s="4"/>
      <c r="AO77" s="4"/>
      <c r="AP77" s="4"/>
      <c r="AQ77" s="4"/>
      <c r="AR77" s="17">
        <v>2</v>
      </c>
      <c r="AS77" s="17">
        <v>0</v>
      </c>
      <c r="AT77" s="17">
        <v>2</v>
      </c>
      <c r="AU77" s="17">
        <v>0</v>
      </c>
      <c r="AV77" s="17">
        <v>4</v>
      </c>
      <c r="AW77" s="17">
        <v>2</v>
      </c>
      <c r="AX77" s="17">
        <v>2</v>
      </c>
      <c r="AY77" s="17">
        <v>4</v>
      </c>
      <c r="AZ77" s="4">
        <v>6</v>
      </c>
      <c r="BA77" s="4">
        <v>3</v>
      </c>
      <c r="BB77" s="4">
        <v>0</v>
      </c>
      <c r="BC77" s="4">
        <v>2</v>
      </c>
      <c r="BD77" s="4">
        <v>19</v>
      </c>
      <c r="BE77" s="4">
        <v>9.5</v>
      </c>
      <c r="BF77" s="4">
        <v>9.5</v>
      </c>
      <c r="BG77" s="4">
        <v>19</v>
      </c>
      <c r="BH77" s="17">
        <v>4</v>
      </c>
      <c r="BI77" s="17">
        <v>0</v>
      </c>
      <c r="BJ77" s="17">
        <v>2</v>
      </c>
      <c r="BK77" s="17">
        <v>0</v>
      </c>
      <c r="BL77" s="18">
        <v>9</v>
      </c>
      <c r="BM77" s="17">
        <v>4.5</v>
      </c>
      <c r="BN77" s="17">
        <v>4.5</v>
      </c>
      <c r="BO77" s="17">
        <v>9</v>
      </c>
      <c r="BP77" s="4"/>
      <c r="BQ77" s="4"/>
      <c r="BR77" s="4"/>
      <c r="BS77" s="4"/>
      <c r="BT77" s="4"/>
      <c r="BU77" s="4"/>
      <c r="BV77" s="4"/>
      <c r="BW77" s="4"/>
    </row>
    <row r="78" spans="1:75" s="19" customFormat="1" ht="27.75" customHeight="1" thickBot="1">
      <c r="A78" s="78" t="s">
        <v>97</v>
      </c>
      <c r="B78" s="27" t="s">
        <v>98</v>
      </c>
      <c r="C78" s="3">
        <f>C79</f>
        <v>0</v>
      </c>
      <c r="D78" s="3">
        <f aca="true" t="shared" si="29" ref="D78:BO78">D79</f>
        <v>0</v>
      </c>
      <c r="E78" s="3">
        <f t="shared" si="29"/>
        <v>0</v>
      </c>
      <c r="F78" s="3">
        <f t="shared" si="29"/>
        <v>0</v>
      </c>
      <c r="G78" s="3"/>
      <c r="H78" s="3">
        <v>12</v>
      </c>
      <c r="I78" s="3">
        <v>12</v>
      </c>
      <c r="J78" s="3">
        <f t="shared" si="29"/>
        <v>0</v>
      </c>
      <c r="K78" s="3">
        <v>12</v>
      </c>
      <c r="L78" s="3">
        <f t="shared" si="29"/>
        <v>0</v>
      </c>
      <c r="M78" s="3">
        <f t="shared" si="29"/>
        <v>0</v>
      </c>
      <c r="N78" s="3">
        <f t="shared" si="29"/>
        <v>0</v>
      </c>
      <c r="O78" s="3">
        <f t="shared" si="29"/>
        <v>0</v>
      </c>
      <c r="P78" s="3">
        <f t="shared" si="29"/>
        <v>0</v>
      </c>
      <c r="Q78" s="3">
        <f t="shared" si="29"/>
        <v>0</v>
      </c>
      <c r="R78" s="3">
        <f t="shared" si="29"/>
        <v>0</v>
      </c>
      <c r="S78" s="3">
        <f t="shared" si="29"/>
        <v>0</v>
      </c>
      <c r="T78" s="3">
        <f t="shared" si="29"/>
        <v>0</v>
      </c>
      <c r="U78" s="3">
        <f t="shared" si="29"/>
        <v>0</v>
      </c>
      <c r="V78" s="3">
        <f t="shared" si="29"/>
        <v>0</v>
      </c>
      <c r="W78" s="3">
        <f t="shared" si="29"/>
        <v>0</v>
      </c>
      <c r="X78" s="3">
        <f t="shared" si="29"/>
        <v>0</v>
      </c>
      <c r="Y78" s="3">
        <f t="shared" si="29"/>
        <v>0</v>
      </c>
      <c r="Z78" s="3">
        <f t="shared" si="29"/>
        <v>0</v>
      </c>
      <c r="AA78" s="3">
        <f t="shared" si="29"/>
        <v>0</v>
      </c>
      <c r="AB78" s="3">
        <f t="shared" si="29"/>
        <v>0</v>
      </c>
      <c r="AC78" s="3">
        <f t="shared" si="29"/>
        <v>0</v>
      </c>
      <c r="AD78" s="3">
        <f t="shared" si="29"/>
        <v>0</v>
      </c>
      <c r="AE78" s="3">
        <f t="shared" si="29"/>
        <v>0</v>
      </c>
      <c r="AF78" s="3">
        <f t="shared" si="29"/>
        <v>0</v>
      </c>
      <c r="AG78" s="3">
        <f t="shared" si="29"/>
        <v>0</v>
      </c>
      <c r="AH78" s="3">
        <f t="shared" si="29"/>
        <v>0</v>
      </c>
      <c r="AI78" s="3">
        <f t="shared" si="29"/>
        <v>0</v>
      </c>
      <c r="AJ78" s="3">
        <f t="shared" si="29"/>
        <v>0</v>
      </c>
      <c r="AK78" s="3">
        <f t="shared" si="29"/>
        <v>0</v>
      </c>
      <c r="AL78" s="3">
        <f t="shared" si="29"/>
        <v>0</v>
      </c>
      <c r="AM78" s="3">
        <f t="shared" si="29"/>
        <v>0</v>
      </c>
      <c r="AN78" s="3">
        <f t="shared" si="29"/>
        <v>0</v>
      </c>
      <c r="AO78" s="3">
        <f t="shared" si="29"/>
        <v>0</v>
      </c>
      <c r="AP78" s="3">
        <f t="shared" si="29"/>
        <v>0</v>
      </c>
      <c r="AQ78" s="3">
        <f t="shared" si="29"/>
        <v>0</v>
      </c>
      <c r="AR78" s="3">
        <f t="shared" si="29"/>
        <v>0</v>
      </c>
      <c r="AS78" s="3">
        <f t="shared" si="29"/>
        <v>0</v>
      </c>
      <c r="AT78" s="3">
        <f t="shared" si="29"/>
        <v>0</v>
      </c>
      <c r="AU78" s="3">
        <f t="shared" si="29"/>
        <v>0</v>
      </c>
      <c r="AV78" s="3">
        <f t="shared" si="29"/>
        <v>0</v>
      </c>
      <c r="AW78" s="3">
        <f t="shared" si="29"/>
        <v>0</v>
      </c>
      <c r="AX78" s="3">
        <f t="shared" si="29"/>
        <v>0</v>
      </c>
      <c r="AY78" s="3">
        <f t="shared" si="29"/>
        <v>0</v>
      </c>
      <c r="AZ78" s="3">
        <f t="shared" si="29"/>
        <v>0</v>
      </c>
      <c r="BA78" s="3">
        <f t="shared" si="29"/>
        <v>0</v>
      </c>
      <c r="BB78" s="3">
        <f t="shared" si="29"/>
        <v>0</v>
      </c>
      <c r="BC78" s="3">
        <f t="shared" si="29"/>
        <v>0</v>
      </c>
      <c r="BD78" s="3">
        <f t="shared" si="29"/>
        <v>0</v>
      </c>
      <c r="BE78" s="3">
        <f t="shared" si="29"/>
        <v>0</v>
      </c>
      <c r="BF78" s="3">
        <f t="shared" si="29"/>
        <v>0</v>
      </c>
      <c r="BG78" s="3">
        <f t="shared" si="29"/>
        <v>0</v>
      </c>
      <c r="BH78" s="3">
        <f t="shared" si="29"/>
        <v>0</v>
      </c>
      <c r="BI78" s="3">
        <f t="shared" si="29"/>
        <v>0</v>
      </c>
      <c r="BJ78" s="3">
        <f t="shared" si="29"/>
        <v>0</v>
      </c>
      <c r="BK78" s="3"/>
      <c r="BL78" s="3">
        <f t="shared" si="29"/>
        <v>6</v>
      </c>
      <c r="BM78" s="3">
        <f t="shared" si="29"/>
        <v>6</v>
      </c>
      <c r="BN78" s="3">
        <f t="shared" si="29"/>
        <v>0</v>
      </c>
      <c r="BO78" s="3">
        <f t="shared" si="29"/>
        <v>6</v>
      </c>
      <c r="BP78" s="3">
        <f aca="true" t="shared" si="30" ref="BP78:BW78">BP80</f>
        <v>0</v>
      </c>
      <c r="BQ78" s="3">
        <f t="shared" si="30"/>
        <v>0</v>
      </c>
      <c r="BR78" s="3">
        <f t="shared" si="30"/>
        <v>0</v>
      </c>
      <c r="BS78" s="3">
        <f t="shared" si="30"/>
        <v>4</v>
      </c>
      <c r="BT78" s="3">
        <f t="shared" si="30"/>
        <v>6</v>
      </c>
      <c r="BU78" s="3">
        <f t="shared" si="30"/>
        <v>6</v>
      </c>
      <c r="BV78" s="3">
        <f t="shared" si="30"/>
        <v>0</v>
      </c>
      <c r="BW78" s="3">
        <f t="shared" si="30"/>
        <v>6</v>
      </c>
    </row>
    <row r="79" spans="1:75" s="19" customFormat="1" ht="27.75" customHeight="1" thickBot="1">
      <c r="A79" s="79" t="s">
        <v>153</v>
      </c>
      <c r="B79" s="70" t="s">
        <v>156</v>
      </c>
      <c r="C79" s="4"/>
      <c r="D79" s="4"/>
      <c r="E79" s="4"/>
      <c r="F79" s="4"/>
      <c r="G79" s="4"/>
      <c r="H79" s="4">
        <v>6</v>
      </c>
      <c r="I79" s="4">
        <v>6</v>
      </c>
      <c r="J79" s="4"/>
      <c r="K79" s="4">
        <v>6</v>
      </c>
      <c r="L79" s="40"/>
      <c r="M79" s="40"/>
      <c r="N79" s="40"/>
      <c r="O79" s="40"/>
      <c r="P79" s="40"/>
      <c r="Q79" s="40"/>
      <c r="R79" s="40"/>
      <c r="S79" s="40"/>
      <c r="T79" s="44"/>
      <c r="U79" s="44"/>
      <c r="V79" s="44"/>
      <c r="W79" s="44"/>
      <c r="X79" s="44"/>
      <c r="Y79" s="44"/>
      <c r="Z79" s="44"/>
      <c r="AA79" s="44"/>
      <c r="AB79" s="40"/>
      <c r="AC79" s="40"/>
      <c r="AD79" s="40"/>
      <c r="AE79" s="40"/>
      <c r="AF79" s="40"/>
      <c r="AG79" s="40"/>
      <c r="AH79" s="40"/>
      <c r="AI79" s="40"/>
      <c r="AJ79" s="44"/>
      <c r="AK79" s="44"/>
      <c r="AL79" s="44"/>
      <c r="AM79" s="44"/>
      <c r="AN79" s="44"/>
      <c r="AO79" s="44"/>
      <c r="AP79" s="44"/>
      <c r="AQ79" s="44"/>
      <c r="AR79" s="40"/>
      <c r="AS79" s="40"/>
      <c r="AT79" s="40"/>
      <c r="AU79" s="40"/>
      <c r="AV79" s="40"/>
      <c r="AW79" s="40"/>
      <c r="AX79" s="40"/>
      <c r="AY79" s="40"/>
      <c r="AZ79" s="44"/>
      <c r="BA79" s="44"/>
      <c r="BB79" s="44"/>
      <c r="BC79" s="44"/>
      <c r="BD79" s="44"/>
      <c r="BE79" s="44"/>
      <c r="BF79" s="44"/>
      <c r="BG79" s="44"/>
      <c r="BH79" s="40"/>
      <c r="BI79" s="40"/>
      <c r="BJ79" s="40"/>
      <c r="BK79" s="40"/>
      <c r="BL79" s="40">
        <v>6</v>
      </c>
      <c r="BM79" s="40">
        <v>6</v>
      </c>
      <c r="BN79" s="40"/>
      <c r="BO79" s="40">
        <v>6</v>
      </c>
      <c r="BP79" s="44"/>
      <c r="BQ79" s="44"/>
      <c r="BR79" s="44"/>
      <c r="BS79" s="44"/>
      <c r="BT79" s="44"/>
      <c r="BU79" s="44"/>
      <c r="BV79" s="44"/>
      <c r="BW79" s="44"/>
    </row>
    <row r="80" spans="1:75" s="19" customFormat="1" ht="27.75" customHeight="1" thickBot="1">
      <c r="A80" s="79" t="s">
        <v>154</v>
      </c>
      <c r="B80" s="70" t="s">
        <v>160</v>
      </c>
      <c r="C80" s="4"/>
      <c r="D80" s="4"/>
      <c r="E80" s="4"/>
      <c r="F80" s="4"/>
      <c r="G80" s="4"/>
      <c r="H80" s="4">
        <v>6</v>
      </c>
      <c r="I80" s="4">
        <v>6</v>
      </c>
      <c r="J80" s="4"/>
      <c r="K80" s="4">
        <v>6</v>
      </c>
      <c r="L80" s="40"/>
      <c r="M80" s="40"/>
      <c r="N80" s="40"/>
      <c r="O80" s="40"/>
      <c r="P80" s="40"/>
      <c r="Q80" s="40"/>
      <c r="R80" s="40"/>
      <c r="S80" s="40"/>
      <c r="T80" s="44"/>
      <c r="U80" s="44"/>
      <c r="V80" s="44"/>
      <c r="W80" s="44"/>
      <c r="X80" s="44"/>
      <c r="Y80" s="44"/>
      <c r="Z80" s="44"/>
      <c r="AA80" s="44"/>
      <c r="AB80" s="40"/>
      <c r="AC80" s="40"/>
      <c r="AD80" s="40"/>
      <c r="AE80" s="40"/>
      <c r="AF80" s="40"/>
      <c r="AG80" s="40"/>
      <c r="AH80" s="40"/>
      <c r="AI80" s="40"/>
      <c r="AJ80" s="44"/>
      <c r="AK80" s="44"/>
      <c r="AL80" s="44"/>
      <c r="AM80" s="44"/>
      <c r="AN80" s="44"/>
      <c r="AO80" s="44"/>
      <c r="AP80" s="44"/>
      <c r="AQ80" s="44"/>
      <c r="AR80" s="40"/>
      <c r="AS80" s="40"/>
      <c r="AT80" s="40"/>
      <c r="AU80" s="40"/>
      <c r="AV80" s="40"/>
      <c r="AW80" s="40"/>
      <c r="AX80" s="40"/>
      <c r="AY80" s="40"/>
      <c r="AZ80" s="44"/>
      <c r="BA80" s="44"/>
      <c r="BB80" s="44"/>
      <c r="BC80" s="44"/>
      <c r="BD80" s="44"/>
      <c r="BE80" s="44"/>
      <c r="BF80" s="44"/>
      <c r="BG80" s="44"/>
      <c r="BH80" s="40"/>
      <c r="BI80" s="40"/>
      <c r="BJ80" s="40"/>
      <c r="BK80" s="40"/>
      <c r="BL80" s="40"/>
      <c r="BM80" s="40"/>
      <c r="BN80" s="40"/>
      <c r="BO80" s="40"/>
      <c r="BP80" s="44"/>
      <c r="BQ80" s="44"/>
      <c r="BR80" s="44"/>
      <c r="BS80" s="44">
        <v>4</v>
      </c>
      <c r="BT80" s="44">
        <v>6</v>
      </c>
      <c r="BU80" s="44">
        <v>6</v>
      </c>
      <c r="BV80" s="44"/>
      <c r="BW80" s="44">
        <v>6</v>
      </c>
    </row>
    <row r="81" spans="1:75" ht="27.75" customHeight="1">
      <c r="A81" s="78" t="s">
        <v>39</v>
      </c>
      <c r="B81" s="27" t="s">
        <v>150</v>
      </c>
      <c r="C81" s="58">
        <f>SUM(C82:C85)</f>
        <v>0</v>
      </c>
      <c r="D81" s="58">
        <f aca="true" t="shared" si="31" ref="D81:BO81">SUM(D82:D85)</f>
        <v>0</v>
      </c>
      <c r="E81" s="58">
        <f t="shared" si="31"/>
        <v>60</v>
      </c>
      <c r="F81" s="58">
        <f t="shared" si="31"/>
        <v>0</v>
      </c>
      <c r="G81" s="58">
        <f t="shared" si="31"/>
        <v>60</v>
      </c>
      <c r="H81" s="58">
        <f t="shared" si="31"/>
        <v>33</v>
      </c>
      <c r="I81" s="58">
        <f t="shared" si="31"/>
        <v>19</v>
      </c>
      <c r="J81" s="58">
        <f t="shared" si="31"/>
        <v>14</v>
      </c>
      <c r="K81" s="58">
        <f t="shared" si="31"/>
        <v>29</v>
      </c>
      <c r="L81" s="58">
        <f t="shared" si="31"/>
        <v>0</v>
      </c>
      <c r="M81" s="58">
        <f t="shared" si="31"/>
        <v>0</v>
      </c>
      <c r="N81" s="58">
        <f t="shared" si="31"/>
        <v>0</v>
      </c>
      <c r="O81" s="58">
        <f t="shared" si="31"/>
        <v>0</v>
      </c>
      <c r="P81" s="58">
        <f t="shared" si="31"/>
        <v>0</v>
      </c>
      <c r="Q81" s="58">
        <f t="shared" si="31"/>
        <v>0</v>
      </c>
      <c r="R81" s="58">
        <f t="shared" si="31"/>
        <v>0</v>
      </c>
      <c r="S81" s="58">
        <f t="shared" si="31"/>
        <v>0</v>
      </c>
      <c r="T81" s="58">
        <f t="shared" si="31"/>
        <v>0</v>
      </c>
      <c r="U81" s="58">
        <f t="shared" si="31"/>
        <v>0</v>
      </c>
      <c r="V81" s="58">
        <f t="shared" si="31"/>
        <v>0</v>
      </c>
      <c r="W81" s="58">
        <f t="shared" si="31"/>
        <v>0</v>
      </c>
      <c r="X81" s="58">
        <f t="shared" si="31"/>
        <v>0</v>
      </c>
      <c r="Y81" s="58">
        <f t="shared" si="31"/>
        <v>0</v>
      </c>
      <c r="Z81" s="58">
        <f t="shared" si="31"/>
        <v>0</v>
      </c>
      <c r="AA81" s="58">
        <f t="shared" si="31"/>
        <v>0</v>
      </c>
      <c r="AB81" s="58">
        <f t="shared" si="31"/>
        <v>0</v>
      </c>
      <c r="AC81" s="58">
        <f t="shared" si="31"/>
        <v>0</v>
      </c>
      <c r="AD81" s="58">
        <f t="shared" si="31"/>
        <v>0</v>
      </c>
      <c r="AE81" s="58">
        <f t="shared" si="31"/>
        <v>0</v>
      </c>
      <c r="AF81" s="58">
        <f t="shared" si="31"/>
        <v>0</v>
      </c>
      <c r="AG81" s="58">
        <f t="shared" si="31"/>
        <v>0</v>
      </c>
      <c r="AH81" s="58">
        <f t="shared" si="31"/>
        <v>0</v>
      </c>
      <c r="AI81" s="58">
        <f t="shared" si="31"/>
        <v>0</v>
      </c>
      <c r="AJ81" s="58">
        <f t="shared" si="31"/>
        <v>0</v>
      </c>
      <c r="AK81" s="58">
        <f t="shared" si="31"/>
        <v>0</v>
      </c>
      <c r="AL81" s="58">
        <f t="shared" si="31"/>
        <v>0</v>
      </c>
      <c r="AM81" s="58">
        <f t="shared" si="31"/>
        <v>0</v>
      </c>
      <c r="AN81" s="58">
        <f t="shared" si="31"/>
        <v>0</v>
      </c>
      <c r="AO81" s="58">
        <f t="shared" si="31"/>
        <v>0</v>
      </c>
      <c r="AP81" s="58">
        <f t="shared" si="31"/>
        <v>0</v>
      </c>
      <c r="AQ81" s="58">
        <f t="shared" si="31"/>
        <v>0</v>
      </c>
      <c r="AR81" s="58">
        <f t="shared" si="31"/>
        <v>0</v>
      </c>
      <c r="AS81" s="58">
        <f t="shared" si="31"/>
        <v>0</v>
      </c>
      <c r="AT81" s="58">
        <f t="shared" si="31"/>
        <v>0</v>
      </c>
      <c r="AU81" s="58">
        <f t="shared" si="31"/>
        <v>0</v>
      </c>
      <c r="AV81" s="58">
        <f t="shared" si="31"/>
        <v>0</v>
      </c>
      <c r="AW81" s="58">
        <f t="shared" si="31"/>
        <v>0</v>
      </c>
      <c r="AX81" s="58">
        <f t="shared" si="31"/>
        <v>0</v>
      </c>
      <c r="AY81" s="58">
        <f t="shared" si="31"/>
        <v>0</v>
      </c>
      <c r="AZ81" s="58">
        <f t="shared" si="31"/>
        <v>0</v>
      </c>
      <c r="BA81" s="58">
        <f t="shared" si="31"/>
        <v>0</v>
      </c>
      <c r="BB81" s="58">
        <f t="shared" si="31"/>
        <v>0</v>
      </c>
      <c r="BC81" s="58">
        <f t="shared" si="31"/>
        <v>0</v>
      </c>
      <c r="BD81" s="58">
        <f t="shared" si="31"/>
        <v>0</v>
      </c>
      <c r="BE81" s="58">
        <f t="shared" si="31"/>
        <v>0</v>
      </c>
      <c r="BF81" s="58">
        <f t="shared" si="31"/>
        <v>0</v>
      </c>
      <c r="BG81" s="58">
        <f t="shared" si="31"/>
        <v>0</v>
      </c>
      <c r="BH81" s="58">
        <f t="shared" si="31"/>
        <v>0</v>
      </c>
      <c r="BI81" s="58">
        <f t="shared" si="31"/>
        <v>0</v>
      </c>
      <c r="BJ81" s="58">
        <f t="shared" si="31"/>
        <v>1</v>
      </c>
      <c r="BK81" s="58">
        <f t="shared" si="31"/>
        <v>0</v>
      </c>
      <c r="BL81" s="58">
        <f t="shared" si="31"/>
        <v>12</v>
      </c>
      <c r="BM81" s="58">
        <f t="shared" si="31"/>
        <v>7</v>
      </c>
      <c r="BN81" s="58">
        <f t="shared" si="31"/>
        <v>5</v>
      </c>
      <c r="BO81" s="58">
        <f t="shared" si="31"/>
        <v>12</v>
      </c>
      <c r="BP81" s="58">
        <f aca="true" t="shared" si="32" ref="BP81:BW81">SUM(BP82:BP85)</f>
        <v>0</v>
      </c>
      <c r="BQ81" s="58">
        <f t="shared" si="32"/>
        <v>0</v>
      </c>
      <c r="BR81" s="58">
        <f t="shared" si="32"/>
        <v>3</v>
      </c>
      <c r="BS81" s="58">
        <f t="shared" si="32"/>
        <v>0</v>
      </c>
      <c r="BT81" s="58">
        <f t="shared" si="32"/>
        <v>21</v>
      </c>
      <c r="BU81" s="58">
        <f t="shared" si="32"/>
        <v>12</v>
      </c>
      <c r="BV81" s="58">
        <f t="shared" si="32"/>
        <v>9</v>
      </c>
      <c r="BW81" s="58">
        <f t="shared" si="32"/>
        <v>17</v>
      </c>
    </row>
    <row r="82" spans="1:75" s="19" customFormat="1" ht="27.75" customHeight="1">
      <c r="A82" s="6" t="s">
        <v>93</v>
      </c>
      <c r="B82" s="67" t="s">
        <v>147</v>
      </c>
      <c r="C82" s="4"/>
      <c r="D82" s="4"/>
      <c r="E82" s="4">
        <v>30</v>
      </c>
      <c r="F82" s="4"/>
      <c r="G82" s="4">
        <f>SUM(C82:F82)</f>
        <v>30</v>
      </c>
      <c r="H82" s="4">
        <v>4</v>
      </c>
      <c r="I82" s="4">
        <v>2</v>
      </c>
      <c r="J82" s="4">
        <v>2</v>
      </c>
      <c r="K82" s="4"/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16"/>
      <c r="BK82" s="16"/>
      <c r="BL82" s="22"/>
      <c r="BM82" s="16"/>
      <c r="BN82" s="16"/>
      <c r="BO82" s="16"/>
      <c r="BP82" s="14"/>
      <c r="BQ82" s="14"/>
      <c r="BR82" s="14">
        <v>2</v>
      </c>
      <c r="BS82" s="14"/>
      <c r="BT82" s="14">
        <v>4</v>
      </c>
      <c r="BU82" s="14">
        <v>2</v>
      </c>
      <c r="BV82" s="14">
        <v>2</v>
      </c>
      <c r="BW82" s="14"/>
    </row>
    <row r="83" spans="1:75" s="19" customFormat="1" ht="27.75" customHeight="1">
      <c r="A83" s="6" t="s">
        <v>94</v>
      </c>
      <c r="B83" s="67" t="s">
        <v>141</v>
      </c>
      <c r="C83" s="4"/>
      <c r="D83" s="4"/>
      <c r="E83" s="4">
        <v>15</v>
      </c>
      <c r="F83" s="4"/>
      <c r="G83" s="4">
        <f>SUM(C83:F83)</f>
        <v>15</v>
      </c>
      <c r="H83" s="4">
        <v>2</v>
      </c>
      <c r="I83" s="4">
        <v>1</v>
      </c>
      <c r="J83" s="4">
        <v>1</v>
      </c>
      <c r="K83" s="4">
        <v>2</v>
      </c>
      <c r="L83" s="16"/>
      <c r="M83" s="16"/>
      <c r="N83" s="16"/>
      <c r="O83" s="16"/>
      <c r="P83" s="16"/>
      <c r="Q83" s="16"/>
      <c r="R83" s="16"/>
      <c r="S83" s="16"/>
      <c r="T83" s="14"/>
      <c r="U83" s="14"/>
      <c r="V83" s="14"/>
      <c r="W83" s="14"/>
      <c r="X83" s="14"/>
      <c r="Y83" s="14"/>
      <c r="Z83" s="14"/>
      <c r="AA83" s="14"/>
      <c r="AB83" s="16"/>
      <c r="AC83" s="16"/>
      <c r="AD83" s="16"/>
      <c r="AE83" s="16"/>
      <c r="AF83" s="16"/>
      <c r="AG83" s="16"/>
      <c r="AH83" s="16"/>
      <c r="AI83" s="16"/>
      <c r="AJ83" s="14"/>
      <c r="AK83" s="14"/>
      <c r="AL83" s="14"/>
      <c r="AM83" s="14"/>
      <c r="AN83" s="14"/>
      <c r="AO83" s="14"/>
      <c r="AP83" s="14"/>
      <c r="AQ83" s="14"/>
      <c r="AR83" s="16"/>
      <c r="AS83" s="16"/>
      <c r="AT83" s="16"/>
      <c r="AU83" s="16"/>
      <c r="AV83" s="16"/>
      <c r="AW83" s="16"/>
      <c r="AX83" s="16"/>
      <c r="AY83" s="16"/>
      <c r="AZ83" s="14"/>
      <c r="BA83" s="14"/>
      <c r="BB83" s="14"/>
      <c r="BC83" s="14"/>
      <c r="BD83" s="14"/>
      <c r="BE83" s="14"/>
      <c r="BF83" s="14"/>
      <c r="BG83" s="14"/>
      <c r="BH83" s="16"/>
      <c r="BI83" s="16"/>
      <c r="BJ83" s="16"/>
      <c r="BK83" s="23"/>
      <c r="BL83" s="22"/>
      <c r="BM83" s="16"/>
      <c r="BN83" s="16"/>
      <c r="BO83" s="16"/>
      <c r="BP83" s="14"/>
      <c r="BQ83" s="14"/>
      <c r="BR83" s="14">
        <v>1</v>
      </c>
      <c r="BS83" s="14"/>
      <c r="BT83" s="14">
        <v>2</v>
      </c>
      <c r="BU83" s="14">
        <v>1</v>
      </c>
      <c r="BV83" s="14">
        <v>1</v>
      </c>
      <c r="BW83" s="14">
        <v>2</v>
      </c>
    </row>
    <row r="84" spans="1:75" s="19" customFormat="1" ht="27.75" customHeight="1">
      <c r="A84" s="6" t="s">
        <v>155</v>
      </c>
      <c r="B84" s="67" t="s">
        <v>140</v>
      </c>
      <c r="C84" s="4"/>
      <c r="D84" s="4"/>
      <c r="E84" s="4">
        <v>15</v>
      </c>
      <c r="F84" s="4"/>
      <c r="G84" s="4">
        <v>15</v>
      </c>
      <c r="H84" s="4">
        <v>2</v>
      </c>
      <c r="I84" s="4">
        <v>1</v>
      </c>
      <c r="J84" s="4">
        <v>1</v>
      </c>
      <c r="K84" s="4">
        <v>2</v>
      </c>
      <c r="L84" s="16"/>
      <c r="M84" s="16"/>
      <c r="N84" s="16"/>
      <c r="O84" s="16"/>
      <c r="P84" s="16"/>
      <c r="Q84" s="16"/>
      <c r="R84" s="16"/>
      <c r="S84" s="16"/>
      <c r="T84" s="14"/>
      <c r="U84" s="14"/>
      <c r="V84" s="14"/>
      <c r="W84" s="14"/>
      <c r="X84" s="14"/>
      <c r="Y84" s="14"/>
      <c r="Z84" s="14"/>
      <c r="AA84" s="14"/>
      <c r="AB84" s="16"/>
      <c r="AC84" s="16"/>
      <c r="AD84" s="16"/>
      <c r="AE84" s="16"/>
      <c r="AF84" s="16"/>
      <c r="AG84" s="16"/>
      <c r="AH84" s="16"/>
      <c r="AI84" s="16"/>
      <c r="AJ84" s="14"/>
      <c r="AK84" s="14"/>
      <c r="AL84" s="14"/>
      <c r="AM84" s="14"/>
      <c r="AN84" s="14"/>
      <c r="AO84" s="14"/>
      <c r="AP84" s="14"/>
      <c r="AQ84" s="14"/>
      <c r="AR84" s="16"/>
      <c r="AS84" s="16"/>
      <c r="AT84" s="16"/>
      <c r="AU84" s="16"/>
      <c r="AV84" s="16"/>
      <c r="AW84" s="16"/>
      <c r="AX84" s="16"/>
      <c r="AY84" s="16"/>
      <c r="AZ84" s="14"/>
      <c r="BA84" s="14"/>
      <c r="BB84" s="14"/>
      <c r="BC84" s="14"/>
      <c r="BD84" s="14"/>
      <c r="BE84" s="14"/>
      <c r="BF84" s="14"/>
      <c r="BG84" s="14"/>
      <c r="BH84" s="16"/>
      <c r="BI84" s="16"/>
      <c r="BJ84" s="22">
        <v>1</v>
      </c>
      <c r="BK84" s="23"/>
      <c r="BL84" s="59">
        <v>2</v>
      </c>
      <c r="BM84" s="16">
        <v>1</v>
      </c>
      <c r="BN84" s="16">
        <v>1</v>
      </c>
      <c r="BO84" s="16">
        <v>2</v>
      </c>
      <c r="BP84" s="14"/>
      <c r="BQ84" s="14"/>
      <c r="BR84" s="14"/>
      <c r="BS84" s="14"/>
      <c r="BT84" s="14"/>
      <c r="BU84" s="14"/>
      <c r="BV84" s="14"/>
      <c r="BW84" s="14"/>
    </row>
    <row r="85" spans="1:75" s="19" customFormat="1" ht="27.75" customHeight="1">
      <c r="A85" s="6" t="s">
        <v>95</v>
      </c>
      <c r="B85" s="67" t="s">
        <v>142</v>
      </c>
      <c r="C85" s="4"/>
      <c r="D85" s="4"/>
      <c r="E85" s="4"/>
      <c r="F85" s="4"/>
      <c r="G85" s="4"/>
      <c r="H85" s="4">
        <v>25</v>
      </c>
      <c r="I85" s="4">
        <v>15</v>
      </c>
      <c r="J85" s="4">
        <v>10</v>
      </c>
      <c r="K85" s="4">
        <v>25</v>
      </c>
      <c r="L85" s="16"/>
      <c r="M85" s="16"/>
      <c r="N85" s="16"/>
      <c r="O85" s="16"/>
      <c r="P85" s="16"/>
      <c r="Q85" s="16"/>
      <c r="R85" s="16"/>
      <c r="S85" s="16"/>
      <c r="T85" s="14"/>
      <c r="U85" s="14"/>
      <c r="V85" s="14"/>
      <c r="W85" s="14"/>
      <c r="X85" s="14"/>
      <c r="Y85" s="14"/>
      <c r="Z85" s="14"/>
      <c r="AA85" s="14"/>
      <c r="AB85" s="16"/>
      <c r="AC85" s="16"/>
      <c r="AD85" s="16"/>
      <c r="AE85" s="16"/>
      <c r="AF85" s="16"/>
      <c r="AG85" s="16"/>
      <c r="AH85" s="16"/>
      <c r="AI85" s="16"/>
      <c r="AJ85" s="14"/>
      <c r="AK85" s="14"/>
      <c r="AL85" s="14"/>
      <c r="AM85" s="14"/>
      <c r="AN85" s="14"/>
      <c r="AO85" s="14"/>
      <c r="AP85" s="14"/>
      <c r="AQ85" s="14"/>
      <c r="AR85" s="16"/>
      <c r="AS85" s="16"/>
      <c r="AT85" s="16"/>
      <c r="AU85" s="16"/>
      <c r="AV85" s="16"/>
      <c r="AW85" s="16"/>
      <c r="AX85" s="16"/>
      <c r="AY85" s="16"/>
      <c r="AZ85" s="14"/>
      <c r="BA85" s="14"/>
      <c r="BB85" s="14"/>
      <c r="BC85" s="14"/>
      <c r="BD85" s="14"/>
      <c r="BE85" s="14"/>
      <c r="BF85" s="14"/>
      <c r="BG85" s="14"/>
      <c r="BH85" s="16"/>
      <c r="BI85" s="16"/>
      <c r="BJ85" s="22"/>
      <c r="BK85" s="16"/>
      <c r="BL85" s="59">
        <v>10</v>
      </c>
      <c r="BM85" s="16">
        <v>6</v>
      </c>
      <c r="BN85" s="16">
        <v>4</v>
      </c>
      <c r="BO85" s="16">
        <v>10</v>
      </c>
      <c r="BP85" s="14"/>
      <c r="BQ85" s="14"/>
      <c r="BR85" s="14"/>
      <c r="BS85" s="14"/>
      <c r="BT85" s="14">
        <v>15</v>
      </c>
      <c r="BU85" s="14">
        <v>9</v>
      </c>
      <c r="BV85" s="14">
        <v>6</v>
      </c>
      <c r="BW85" s="14">
        <v>15</v>
      </c>
    </row>
    <row r="86" spans="1:75" ht="27.75" customHeight="1">
      <c r="A86" s="136" t="s">
        <v>145</v>
      </c>
      <c r="B86" s="136"/>
      <c r="C86" s="2">
        <f>C5+C15+C25+C31+C35+C44+C53+C64+C72+C74+C81+C78</f>
        <v>1050</v>
      </c>
      <c r="D86" s="2">
        <v>930</v>
      </c>
      <c r="E86" s="2">
        <f>E5+E15+E25+E31+E35+E44+E53+E64+E72+E74+E81+E78</f>
        <v>450</v>
      </c>
      <c r="F86" s="53">
        <f>F5+F15+F25+F31+F35+F44+F53+F64+F72+F74+F81+F78</f>
        <v>90</v>
      </c>
      <c r="G86" s="54">
        <v>2520</v>
      </c>
      <c r="H86" s="55">
        <v>240</v>
      </c>
      <c r="I86" s="142">
        <v>120</v>
      </c>
      <c r="J86" s="137">
        <v>120</v>
      </c>
      <c r="K86" s="146">
        <v>89</v>
      </c>
      <c r="L86" s="2">
        <f>L5+L15+L25+L31+L35+L44+L53+L64+L72+L74+L81</f>
        <v>9</v>
      </c>
      <c r="M86" s="2">
        <v>18</v>
      </c>
      <c r="N86" s="2">
        <f>N5+N15+N25+N31+N35+N44+N53+N64+N72+N74+N81</f>
        <v>0</v>
      </c>
      <c r="O86" s="2">
        <f>O5+O15+O25+O31+O35+O44+O53+O64+O72+O74+O81</f>
        <v>0</v>
      </c>
      <c r="P86" s="115">
        <v>30</v>
      </c>
      <c r="Q86" s="112">
        <v>13.5</v>
      </c>
      <c r="R86" s="112">
        <v>16.5</v>
      </c>
      <c r="S86" s="112">
        <v>2</v>
      </c>
      <c r="T86" s="2">
        <v>15</v>
      </c>
      <c r="U86" s="2">
        <v>15</v>
      </c>
      <c r="V86" s="2">
        <f>V5+V15+V25+V31+V35+V44+V53+V64+V72+V74+V81</f>
        <v>2</v>
      </c>
      <c r="W86" s="2">
        <f>W5+W15+W25+W31+W35+W44+W53+W64+W72+W74+W81</f>
        <v>0</v>
      </c>
      <c r="X86" s="115">
        <v>30</v>
      </c>
      <c r="Y86" s="112">
        <v>14.5</v>
      </c>
      <c r="Z86" s="112">
        <f>Z5+Z15+Z25+Z31+Z35+Z44+Z53+Z64+Z72+Z74+Z81</f>
        <v>15.5</v>
      </c>
      <c r="AA86" s="112">
        <v>1</v>
      </c>
      <c r="AB86" s="2">
        <v>8</v>
      </c>
      <c r="AC86" s="2">
        <v>9</v>
      </c>
      <c r="AD86" s="2">
        <f>AD5+AD15+AD25+AD31+AD35+AD44+AD53+AD64+AD72+AD74+AD81</f>
        <v>8</v>
      </c>
      <c r="AE86" s="2">
        <f>AE5+AE15+AE25+AE31+AE35+AE44+AE53+AE64+AE72+AE74+AE81</f>
        <v>0</v>
      </c>
      <c r="AF86" s="115">
        <v>30</v>
      </c>
      <c r="AG86" s="112">
        <v>13</v>
      </c>
      <c r="AH86" s="112">
        <v>17</v>
      </c>
      <c r="AI86" s="112">
        <v>4</v>
      </c>
      <c r="AJ86" s="2">
        <f aca="true" t="shared" si="33" ref="AJ86:AO86">AJ5+AJ15+AJ25+AJ31+AJ35+AJ44+AJ53+AJ64+AJ72+AJ74+AJ81</f>
        <v>9</v>
      </c>
      <c r="AK86" s="2">
        <f t="shared" si="33"/>
        <v>9</v>
      </c>
      <c r="AL86" s="2">
        <f t="shared" si="33"/>
        <v>6</v>
      </c>
      <c r="AM86" s="2">
        <f t="shared" si="33"/>
        <v>0</v>
      </c>
      <c r="AN86" s="115">
        <f t="shared" si="33"/>
        <v>30</v>
      </c>
      <c r="AO86" s="112">
        <f t="shared" si="33"/>
        <v>13.5</v>
      </c>
      <c r="AP86" s="112">
        <v>16.5</v>
      </c>
      <c r="AQ86" s="112">
        <f aca="true" t="shared" si="34" ref="AQ86:BD86">AQ5+AQ15+AQ25+AQ31+AQ35+AQ44+AQ53+AQ64+AQ72+AQ74+AQ81</f>
        <v>4</v>
      </c>
      <c r="AR86" s="2">
        <f t="shared" si="34"/>
        <v>14</v>
      </c>
      <c r="AS86" s="2">
        <f t="shared" si="34"/>
        <v>5</v>
      </c>
      <c r="AT86" s="2">
        <f t="shared" si="34"/>
        <v>6</v>
      </c>
      <c r="AU86" s="2">
        <f t="shared" si="34"/>
        <v>2</v>
      </c>
      <c r="AV86" s="115">
        <f t="shared" si="34"/>
        <v>30</v>
      </c>
      <c r="AW86" s="112">
        <f t="shared" si="34"/>
        <v>13</v>
      </c>
      <c r="AX86" s="112">
        <f t="shared" si="34"/>
        <v>17</v>
      </c>
      <c r="AY86" s="112">
        <f t="shared" si="34"/>
        <v>6</v>
      </c>
      <c r="AZ86" s="2">
        <f t="shared" si="34"/>
        <v>9</v>
      </c>
      <c r="BA86" s="2">
        <f t="shared" si="34"/>
        <v>5</v>
      </c>
      <c r="BB86" s="2">
        <f t="shared" si="34"/>
        <v>2</v>
      </c>
      <c r="BC86" s="2">
        <f t="shared" si="34"/>
        <v>2</v>
      </c>
      <c r="BD86" s="115">
        <f t="shared" si="34"/>
        <v>30</v>
      </c>
      <c r="BE86" s="112">
        <f>BE5+BE15+BE25+BE31+BE35+BE44+BE53+BE64+BE72+BE74+BE81+BE78</f>
        <v>14.5</v>
      </c>
      <c r="BF86" s="112">
        <v>15.5</v>
      </c>
      <c r="BG86" s="112">
        <f>BG5+BG15+BG25+BG31+BG35+BG44+BG53+BG64+BG72+BG74+BG81</f>
        <v>19</v>
      </c>
      <c r="BH86" s="2">
        <f>BH5+BH15+BH25+BH31+BH35+BH44+BH53+BH64+BH72+BH74+BH81</f>
        <v>4</v>
      </c>
      <c r="BI86" s="2">
        <f>BI5+BI15+BI25+BI31+BI35+BI44+BI53+BI64+BI72+BI74+BI81</f>
        <v>0</v>
      </c>
      <c r="BJ86" s="2">
        <f>BJ5+BJ15+BJ25+BJ31+BJ35+BJ44+BJ53+BJ64+BJ72+BJ74+BJ81</f>
        <v>3</v>
      </c>
      <c r="BK86" s="60">
        <f>BK5+BK15+BK25+BK31+BK35+BK44+BK53+BK64+BK72+BK74+BK81+BK78</f>
        <v>2</v>
      </c>
      <c r="BL86" s="115">
        <f>BL5+BL15+BL25+BL31+BL35+BL44+BL53+BL64+BL72+BL74+BL81+BL78</f>
        <v>30</v>
      </c>
      <c r="BM86" s="112">
        <f>BM5+BM15+BM25+BM31+BM35+BM44+BM53+BM64+BM72+BM74+BM81+BM78</f>
        <v>19</v>
      </c>
      <c r="BN86" s="112">
        <f>BN5+BN15+BN25+BN31+BN35+BN44+BN53+BN64+BN72+BN74+BN81+BN78</f>
        <v>11</v>
      </c>
      <c r="BO86" s="112">
        <f>BO5+BO15+BO25+BO31+BO35+BO44+BO53+BO64+BO72+BO74+BO81+BO78</f>
        <v>30</v>
      </c>
      <c r="BP86" s="2">
        <f>BP5+BP15+BP25+BP31+BP35+BP44+BP53+BP64+BP72+BP74+BP81</f>
        <v>1</v>
      </c>
      <c r="BQ86" s="2">
        <f>BQ5+BQ15+BQ25+BQ31+BQ35+BQ44+BQ53+BQ64+BQ72+BQ74+BQ81</f>
        <v>1</v>
      </c>
      <c r="BR86" s="2">
        <f>BR5+BR15+BR25+BR31+BR35+BR44+BR53+BR64+BR72+BR74+BR81</f>
        <v>3</v>
      </c>
      <c r="BS86" s="2">
        <f>BS5+BS15+BS25+BS31+BS35+BS44+BS53+BS64+BS72+BS74+BS81</f>
        <v>0</v>
      </c>
      <c r="BT86" s="115">
        <f>BT5+BT15+BT25+BT31+BT35+BT44+BT53+BT64+BT72+BT74+BT81+BT78</f>
        <v>30</v>
      </c>
      <c r="BU86" s="112">
        <f>BU5+BU15+BU25+BU31+BU35+BU44+BU53+BU64+BU72+BU74+BU81+BU78</f>
        <v>19</v>
      </c>
      <c r="BV86" s="112">
        <f>BV5+BV15+BV25+BV31+BV35+BV44+BV53+BV64+BV72+BV74+BV81</f>
        <v>11</v>
      </c>
      <c r="BW86" s="112">
        <v>23</v>
      </c>
    </row>
    <row r="87" spans="1:75" ht="27.75" customHeight="1">
      <c r="A87" s="136"/>
      <c r="B87" s="136"/>
      <c r="C87" s="141">
        <f>C86+D86+E86+F86</f>
        <v>2520</v>
      </c>
      <c r="D87" s="141"/>
      <c r="E87" s="141"/>
      <c r="F87" s="128"/>
      <c r="G87" s="74"/>
      <c r="H87" s="75"/>
      <c r="I87" s="143"/>
      <c r="J87" s="138"/>
      <c r="K87" s="138"/>
      <c r="L87" s="124">
        <f>L86+M86+N86+O86</f>
        <v>27</v>
      </c>
      <c r="M87" s="124"/>
      <c r="N87" s="124"/>
      <c r="O87" s="124"/>
      <c r="P87" s="116" t="e">
        <f>P6+P16+P26+#REF!+P36+P45+P54+P65+P73+P75+P82</f>
        <v>#REF!</v>
      </c>
      <c r="Q87" s="113" t="e">
        <f>Q6+Q16+Q26+#REF!+Q36+Q45+Q54+Q65+Q73+Q75+Q82</f>
        <v>#REF!</v>
      </c>
      <c r="R87" s="113" t="e">
        <f>R6+R16+R26+#REF!+R36+R45+R54+R65+R73+R75+R82</f>
        <v>#REF!</v>
      </c>
      <c r="S87" s="113" t="e">
        <f>S6+S16+S26+#REF!+S36+S45+S54+S65+S73+S75+S82</f>
        <v>#REF!</v>
      </c>
      <c r="T87" s="124">
        <f>T86+U86+V86+W86</f>
        <v>32</v>
      </c>
      <c r="U87" s="124"/>
      <c r="V87" s="124"/>
      <c r="W87" s="124"/>
      <c r="X87" s="116" t="e">
        <f>X6+X16+X26+#REF!+X36+X45+X54+X65+X73+X75+X82</f>
        <v>#REF!</v>
      </c>
      <c r="Y87" s="113" t="e">
        <f>Y6+Y16+Y26+#REF!+Y36+Y45+Y54+Y65+Y73+Y75+Y82</f>
        <v>#REF!</v>
      </c>
      <c r="Z87" s="113" t="e">
        <f>Z6+Z16+Z26+#REF!+Z36+Z45+Z54+Z65+Z73+Z75+Z82</f>
        <v>#REF!</v>
      </c>
      <c r="AA87" s="113" t="e">
        <f>AA6+AA16+AA26+#REF!+AA36+AA45+AA54+AA65+AA73+AA75+AA82</f>
        <v>#REF!</v>
      </c>
      <c r="AB87" s="124">
        <f>AB86+AC86+AD86+AE86</f>
        <v>25</v>
      </c>
      <c r="AC87" s="124"/>
      <c r="AD87" s="124"/>
      <c r="AE87" s="124"/>
      <c r="AF87" s="116" t="e">
        <f>AF6+AF16+AF26+#REF!+AF36+AF45+AF54+AF65+AF73+AF75+AF82</f>
        <v>#REF!</v>
      </c>
      <c r="AG87" s="113" t="e">
        <f>AG6+AG16+AG26+#REF!+AG36+AG45+AG54+AG65+AG73+AG75+AG82</f>
        <v>#REF!</v>
      </c>
      <c r="AH87" s="113" t="e">
        <f>AH6+AH16+AH26+#REF!+AH36+AH45+AH54+AH65+AH73+AH75+AH82</f>
        <v>#REF!</v>
      </c>
      <c r="AI87" s="113" t="e">
        <f>AI6+AI16+AI26+#REF!+AI36+AI45+AI54+AI65+AI73+AI75+AI82</f>
        <v>#REF!</v>
      </c>
      <c r="AJ87" s="124">
        <f>AJ86+AK86+AL86+AM86</f>
        <v>24</v>
      </c>
      <c r="AK87" s="124"/>
      <c r="AL87" s="124"/>
      <c r="AM87" s="124"/>
      <c r="AN87" s="116" t="e">
        <f>AN6+AN16+AN26+#REF!+AN36+AN45+AN54+AN65+AN73+AN75+AN82</f>
        <v>#REF!</v>
      </c>
      <c r="AO87" s="113" t="e">
        <f>AO6+AO16+AO26+#REF!+AO36+AO45+AO54+AO65+AO73+AO75+AO82</f>
        <v>#REF!</v>
      </c>
      <c r="AP87" s="113" t="e">
        <f>AP6+AP16+AP26+#REF!+AP36+AP45+AP54+AP65+AP73+AP75+AP82</f>
        <v>#REF!</v>
      </c>
      <c r="AQ87" s="113" t="e">
        <f>AQ6+AQ16+AQ26+#REF!+AQ36+AQ45+AQ54+AQ65+AQ73+AQ75+AQ82</f>
        <v>#REF!</v>
      </c>
      <c r="AR87" s="124">
        <f>AR86+AS86+AT86+AU86</f>
        <v>27</v>
      </c>
      <c r="AS87" s="124"/>
      <c r="AT87" s="124"/>
      <c r="AU87" s="124"/>
      <c r="AV87" s="116" t="e">
        <f>AV6+AV16+AV26+#REF!+AV36+AV45+AV54+AV65+AV73+AV75+AV82</f>
        <v>#REF!</v>
      </c>
      <c r="AW87" s="113" t="e">
        <f>AW6+AW16+AW26+#REF!+AW36+AW45+AW54+AW65+AW73+AW75+AW82</f>
        <v>#REF!</v>
      </c>
      <c r="AX87" s="113" t="e">
        <f>AX6+AX16+AX26+#REF!+AX36+AX45+AX54+AX65+AX73+AX75+AX82</f>
        <v>#REF!</v>
      </c>
      <c r="AY87" s="113" t="e">
        <f>AY6+AY16+AY26+#REF!+AY36+AY45+AY54+AY65+AY73+AY75+AY82</f>
        <v>#REF!</v>
      </c>
      <c r="AZ87" s="124">
        <f>AZ86+BA86+BB86+BC86</f>
        <v>18</v>
      </c>
      <c r="BA87" s="124"/>
      <c r="BB87" s="124"/>
      <c r="BC87" s="124"/>
      <c r="BD87" s="116" t="e">
        <f>BD6+BD16+BD26+#REF!+BD36+BD45+BD54+BD65+BT73+BD75+BD82</f>
        <v>#REF!</v>
      </c>
      <c r="BE87" s="113" t="e">
        <f>BE6+BE16+BE26+#REF!+BE36+BE45+BE54+BE65+BU73+BE75+BE82</f>
        <v>#REF!</v>
      </c>
      <c r="BF87" s="113" t="e">
        <f>BF6+BF16+BF26+#REF!+BF36+BF45+BF54+BF65+BV73+BF75+BF82</f>
        <v>#REF!</v>
      </c>
      <c r="BG87" s="113" t="e">
        <f>BG6+BG16+BG26+#REF!+BG36+BG45+BG54+BG65+BW73+BG75+BG82</f>
        <v>#REF!</v>
      </c>
      <c r="BH87" s="124">
        <f>BH86+BI86+BJ86+BK86</f>
        <v>9</v>
      </c>
      <c r="BI87" s="124"/>
      <c r="BJ87" s="124"/>
      <c r="BK87" s="124"/>
      <c r="BL87" s="116" t="e">
        <f>BL6+BL16+BL26+#REF!+BL36+BL45+BL54+BL65+BL73+BL75+BL82</f>
        <v>#REF!</v>
      </c>
      <c r="BM87" s="113" t="e">
        <f>BM6+BM16+BM26+#REF!+BM36+BM45+BM54+BM65+BM73+BM75+BM82</f>
        <v>#REF!</v>
      </c>
      <c r="BN87" s="113" t="e">
        <f>BN6+BN16+BN26+#REF!+BN36+BN45+BN54+BN65+BN73+BN75+BN82</f>
        <v>#REF!</v>
      </c>
      <c r="BO87" s="113" t="e">
        <f>BO6+BO16+BO26+#REF!+BO36+BO45+BO54+BO65+BO73+BO75+BO82</f>
        <v>#REF!</v>
      </c>
      <c r="BP87" s="124">
        <f>BP86+BQ86+BR86+BS86</f>
        <v>5</v>
      </c>
      <c r="BQ87" s="124"/>
      <c r="BR87" s="124"/>
      <c r="BS87" s="124"/>
      <c r="BT87" s="116" t="e">
        <f>BT6+BT16+BT26+#REF!+BT36+BT45+BT54+BT65+BT73+BT75+BT82</f>
        <v>#REF!</v>
      </c>
      <c r="BU87" s="113" t="e">
        <f>BU6+BU16+BU26+#REF!+BU36+BU45+BU54+BU65+#REF!+BU75+BU82</f>
        <v>#REF!</v>
      </c>
      <c r="BV87" s="113" t="e">
        <f>BV6+BV16+BV26+#REF!+BV36+BV45+BV54+BV65+#REF!+BV75+BV82</f>
        <v>#REF!</v>
      </c>
      <c r="BW87" s="113" t="e">
        <f>BW6+BW16+BW26+#REF!+BW36+BW45+BW54+BW65+#REF!+BW75+BW82</f>
        <v>#REF!</v>
      </c>
    </row>
    <row r="88" spans="1:75" ht="27.75" customHeight="1">
      <c r="A88" s="130" t="s">
        <v>21</v>
      </c>
      <c r="B88" s="131"/>
      <c r="C88" s="131"/>
      <c r="D88" s="131"/>
      <c r="E88" s="131"/>
      <c r="F88" s="131"/>
      <c r="G88" s="132"/>
      <c r="H88" s="132"/>
      <c r="I88" s="131"/>
      <c r="J88" s="131"/>
      <c r="K88" s="133"/>
      <c r="L88" s="125" t="s">
        <v>96</v>
      </c>
      <c r="M88" s="126"/>
      <c r="N88" s="126"/>
      <c r="O88" s="127"/>
      <c r="P88" s="117" t="e">
        <f>P7+P17+P27+P32+P37+P46+P56+P66+#REF!+P76+P83</f>
        <v>#REF!</v>
      </c>
      <c r="Q88" s="114" t="e">
        <f>Q7+Q17+Q27+Q32+Q37+Q46+Q56+Q66+#REF!+Q76+Q83</f>
        <v>#REF!</v>
      </c>
      <c r="R88" s="114" t="e">
        <f>R7+R17+R27+R32+R37+R46+R56+R66+#REF!+R76+R83</f>
        <v>#REF!</v>
      </c>
      <c r="S88" s="114" t="e">
        <f>S7+S17+S27+S32+S37+S46+S56+S66+#REF!+S76+S83</f>
        <v>#REF!</v>
      </c>
      <c r="T88" s="125" t="s">
        <v>96</v>
      </c>
      <c r="U88" s="126"/>
      <c r="V88" s="126"/>
      <c r="W88" s="127"/>
      <c r="X88" s="117" t="e">
        <f>X7+X17+X27+X32+X37+X46+X56+X66+#REF!+X76+X83</f>
        <v>#REF!</v>
      </c>
      <c r="Y88" s="114" t="e">
        <f>Y7+Y17+Y27+Y32+Y37+Y46+Y56+Y66+#REF!+Y76+Y83</f>
        <v>#REF!</v>
      </c>
      <c r="Z88" s="114" t="e">
        <f>Z7+Z17+Z27+Z32+Z37+Z46+Z56+Z66+#REF!+Z76+Z83</f>
        <v>#REF!</v>
      </c>
      <c r="AA88" s="114" t="e">
        <f>AA7+AA17+AA27+AA32+AA37+AA46+AA56+AA66+#REF!+AA76+AA83</f>
        <v>#REF!</v>
      </c>
      <c r="AB88" s="125" t="s">
        <v>96</v>
      </c>
      <c r="AC88" s="126"/>
      <c r="AD88" s="126"/>
      <c r="AE88" s="127"/>
      <c r="AF88" s="117" t="e">
        <f>AF7+AF17+AF27+AF32+AF37+AF46+#REF!+AF66+#REF!+AF76+AF83</f>
        <v>#REF!</v>
      </c>
      <c r="AG88" s="114" t="e">
        <f>AG7+AG17+AG27+AG32+AG37+AG46+#REF!+AG66+#REF!+AG76+AG83</f>
        <v>#REF!</v>
      </c>
      <c r="AH88" s="114" t="e">
        <f>AH7+AH17+AH27+AH32+AH37+AH46+#REF!+AH66+#REF!+AH76+AH83</f>
        <v>#REF!</v>
      </c>
      <c r="AI88" s="114" t="e">
        <f>AI7+AI17+AI27+AI32+AI37+AI46+#REF!+AI66+#REF!+AI76+AI83</f>
        <v>#REF!</v>
      </c>
      <c r="AJ88" s="125" t="s">
        <v>96</v>
      </c>
      <c r="AK88" s="126"/>
      <c r="AL88" s="126"/>
      <c r="AM88" s="127"/>
      <c r="AN88" s="117" t="e">
        <f>AN7+AN17+AN27+AN32+AN37+AN46+AN56+AN66+#REF!+AN76+AN83</f>
        <v>#REF!</v>
      </c>
      <c r="AO88" s="114" t="e">
        <f>AO7+AO17+AO27+AO32+AO37+AO46+AO56+AO66+#REF!+AO76+AO83</f>
        <v>#REF!</v>
      </c>
      <c r="AP88" s="114" t="e">
        <f>AP7+AP17+AP27+AP32+AP37+AP46+AP56+AP66+#REF!+AP76+AP83</f>
        <v>#REF!</v>
      </c>
      <c r="AQ88" s="114" t="e">
        <f>AQ7+AQ17+AQ27+AQ32+AQ37+AQ46+AQ56+AQ66+#REF!+AQ76+AQ83</f>
        <v>#REF!</v>
      </c>
      <c r="AR88" s="125" t="s">
        <v>96</v>
      </c>
      <c r="AS88" s="126"/>
      <c r="AT88" s="126"/>
      <c r="AU88" s="127"/>
      <c r="AV88" s="117" t="e">
        <f>AV7+AV17+AV27+AV32+AV37+AV46+AF56+AV66+#REF!+AV76+AV83</f>
        <v>#REF!</v>
      </c>
      <c r="AW88" s="114" t="e">
        <f>AW7+AW17+AW27+AW32+AW37+AW46+AG56+AW66+#REF!+AW76+AW83</f>
        <v>#REF!</v>
      </c>
      <c r="AX88" s="114" t="e">
        <f>AX7+AX17+AX27+AX32+AX37+AX46+AH56+AX66+#REF!+AX76+AX83</f>
        <v>#REF!</v>
      </c>
      <c r="AY88" s="114" t="e">
        <f>AY7+AY17+AY27+AY32+AY37+AY46+AI56+AY66+#REF!+AY76+AY83</f>
        <v>#REF!</v>
      </c>
      <c r="AZ88" s="125" t="s">
        <v>96</v>
      </c>
      <c r="BA88" s="126"/>
      <c r="BB88" s="126"/>
      <c r="BC88" s="127"/>
      <c r="BD88" s="117" t="e">
        <f>BD7+BD17+BD27+BD32+BD37+BD46+BD56+BD66+#REF!+BD76+BD83</f>
        <v>#REF!</v>
      </c>
      <c r="BE88" s="114" t="e">
        <f>BE7+BE17+BE27+BE32+BE37+BE46+BE56+BE66+#REF!+BE76+BE83</f>
        <v>#REF!</v>
      </c>
      <c r="BF88" s="114" t="e">
        <f>BF7+BF17+BF27+BF32+BF37+BF46+BF56+BF66+#REF!+BF76+BF83</f>
        <v>#REF!</v>
      </c>
      <c r="BG88" s="114" t="e">
        <f>BG7+BG17+BG27+BG32+BG37+BG46+BG56+BG66+#REF!+BG76+BG83</f>
        <v>#REF!</v>
      </c>
      <c r="BH88" s="125" t="s">
        <v>96</v>
      </c>
      <c r="BI88" s="126"/>
      <c r="BJ88" s="126"/>
      <c r="BK88" s="127"/>
      <c r="BL88" s="117" t="e">
        <f>BL7+BL17+BL27+BL32+BL37+BL46+BL56+BL66+#REF!+BL76+BL83</f>
        <v>#REF!</v>
      </c>
      <c r="BM88" s="114" t="e">
        <f>BM7+BM17+BM27+BM32+BM37+BM46+BM56+BM66+#REF!+BM76+BM83</f>
        <v>#REF!</v>
      </c>
      <c r="BN88" s="114" t="e">
        <f>BN7+BN17+BN27+BN32+BN37+BN46+BN56+BN66+#REF!+BN76+BN83</f>
        <v>#REF!</v>
      </c>
      <c r="BO88" s="114" t="e">
        <f>BO7+BO17+BO27+BO32+BO37+BO46+BO56+BO66+#REF!+BO76+BO83</f>
        <v>#REF!</v>
      </c>
      <c r="BP88" s="125" t="s">
        <v>96</v>
      </c>
      <c r="BQ88" s="126"/>
      <c r="BR88" s="126"/>
      <c r="BS88" s="127"/>
      <c r="BT88" s="117" t="e">
        <f>BT7+BT17+BT27+BT32+BT37+BT46+BT56+BT66+#REF!+BT76+BT83</f>
        <v>#REF!</v>
      </c>
      <c r="BU88" s="114" t="e">
        <f>BU7+BU17+BU27+BU32+BU37+BU46+BU56+BU66+#REF!+BU76+BU83</f>
        <v>#REF!</v>
      </c>
      <c r="BV88" s="114" t="e">
        <f>BV7+BV17+BV27+BV32+BV37+BV46+BV56+BV66+#REF!+BV76+BV83</f>
        <v>#REF!</v>
      </c>
      <c r="BW88" s="114" t="e">
        <f>BW7+BW17+BW27+BW32+BW37+BW46+BW56+BW66+#REF!+BW76+BW83</f>
        <v>#REF!</v>
      </c>
    </row>
    <row r="89" spans="1:75" ht="27.75" customHeight="1">
      <c r="A89" s="128" t="s">
        <v>13</v>
      </c>
      <c r="B89" s="129"/>
      <c r="C89" s="80"/>
      <c r="D89" s="81"/>
      <c r="E89" s="81"/>
      <c r="F89" s="81"/>
      <c r="G89" s="1"/>
      <c r="H89" s="57"/>
      <c r="I89" s="57"/>
      <c r="J89" s="57"/>
      <c r="K89" s="1"/>
      <c r="L89" s="16">
        <v>4</v>
      </c>
      <c r="M89" s="17"/>
      <c r="N89" s="17"/>
      <c r="O89" s="17"/>
      <c r="P89" s="17"/>
      <c r="Q89" s="17"/>
      <c r="R89" s="17"/>
      <c r="S89" s="17"/>
      <c r="T89" s="56">
        <v>4</v>
      </c>
      <c r="U89" s="1"/>
      <c r="V89" s="1"/>
      <c r="W89" s="1"/>
      <c r="X89" s="1"/>
      <c r="Y89" s="1"/>
      <c r="Z89" s="1"/>
      <c r="AA89" s="1"/>
      <c r="AB89" s="16">
        <v>2</v>
      </c>
      <c r="AC89" s="17"/>
      <c r="AD89" s="17"/>
      <c r="AE89" s="17"/>
      <c r="AF89" s="17"/>
      <c r="AG89" s="17"/>
      <c r="AH89" s="17"/>
      <c r="AI89" s="17"/>
      <c r="AJ89" s="56">
        <v>5</v>
      </c>
      <c r="AK89" s="1"/>
      <c r="AL89" s="1"/>
      <c r="AM89" s="1"/>
      <c r="AN89" s="1"/>
      <c r="AO89" s="1"/>
      <c r="AP89" s="1"/>
      <c r="AQ89" s="1"/>
      <c r="AR89" s="16">
        <v>4</v>
      </c>
      <c r="AS89" s="17"/>
      <c r="AT89" s="17"/>
      <c r="AU89" s="17"/>
      <c r="AV89" s="17"/>
      <c r="AW89" s="17"/>
      <c r="AX89" s="17"/>
      <c r="AY89" s="17"/>
      <c r="AZ89" s="56">
        <v>2</v>
      </c>
      <c r="BA89" s="1"/>
      <c r="BB89" s="1"/>
      <c r="BC89" s="1"/>
      <c r="BD89" s="57"/>
      <c r="BE89" s="1"/>
      <c r="BF89" s="1"/>
      <c r="BG89" s="1"/>
      <c r="BH89" s="16">
        <v>0</v>
      </c>
      <c r="BI89" s="17"/>
      <c r="BJ89" s="17"/>
      <c r="BK89" s="17"/>
      <c r="BL89" s="18"/>
      <c r="BM89" s="17"/>
      <c r="BN89" s="17"/>
      <c r="BO89" s="17"/>
      <c r="BP89" s="56">
        <v>0</v>
      </c>
      <c r="BQ89" s="1"/>
      <c r="BR89" s="1"/>
      <c r="BS89" s="1"/>
      <c r="BT89" s="57"/>
      <c r="BU89" s="1"/>
      <c r="BV89" s="1"/>
      <c r="BW89" s="1"/>
    </row>
    <row r="90" spans="1:67" ht="27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19"/>
      <c r="BI90" s="19"/>
      <c r="BJ90" s="19"/>
      <c r="BK90" s="19"/>
      <c r="BL90" s="19"/>
      <c r="BM90" s="19"/>
      <c r="BN90" s="19"/>
      <c r="BO90" s="19"/>
    </row>
    <row r="91" spans="1:75" s="32" customFormat="1" ht="23.25">
      <c r="A91" s="33"/>
      <c r="B91" s="86"/>
      <c r="C91" s="86"/>
      <c r="D91" s="86"/>
      <c r="E91" s="86"/>
      <c r="F91" s="86"/>
      <c r="G91" s="8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116.25" customHeight="1">
      <c r="A92" s="33"/>
      <c r="B92" s="111"/>
      <c r="C92" s="111"/>
      <c r="D92" s="111"/>
      <c r="E92" s="111"/>
      <c r="F92" s="111"/>
      <c r="G92" s="111"/>
      <c r="H92" s="111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33"/>
      <c r="B93" s="111"/>
      <c r="C93" s="111"/>
      <c r="D93" s="111"/>
      <c r="E93" s="111"/>
      <c r="F93" s="111"/>
      <c r="G93" s="111"/>
      <c r="H93" s="111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33"/>
      <c r="B94" s="111"/>
      <c r="C94" s="111"/>
      <c r="D94" s="111"/>
      <c r="E94" s="111"/>
      <c r="F94" s="111"/>
      <c r="G94" s="111"/>
      <c r="H94" s="111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33"/>
      <c r="B95" s="111"/>
      <c r="C95" s="111"/>
      <c r="D95" s="111"/>
      <c r="E95" s="111"/>
      <c r="F95" s="111"/>
      <c r="G95" s="111"/>
      <c r="H95" s="111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75" s="32" customFormat="1" ht="23.25">
      <c r="A96" s="33"/>
      <c r="B96" s="111"/>
      <c r="C96" s="111"/>
      <c r="D96" s="111"/>
      <c r="E96" s="111"/>
      <c r="F96" s="111"/>
      <c r="G96" s="111"/>
      <c r="H96" s="111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75" s="32" customFormat="1" ht="23.25">
      <c r="A97" s="33"/>
      <c r="B97" s="111"/>
      <c r="C97" s="111"/>
      <c r="D97" s="111"/>
      <c r="E97" s="111"/>
      <c r="F97" s="111"/>
      <c r="G97" s="111"/>
      <c r="H97" s="111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</row>
    <row r="98" spans="1:75" s="32" customFormat="1" ht="23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</row>
    <row r="99" spans="24:59" s="33" customFormat="1" ht="23.25"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24:59" s="33" customFormat="1" ht="23.25"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19" customFormat="1" ht="23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s="19" customFormat="1" ht="23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s="19" customFormat="1" ht="23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59" s="19" customFormat="1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3"/>
      <c r="M666" s="73"/>
      <c r="N666" s="73"/>
      <c r="O666" s="73"/>
      <c r="P666" s="73"/>
      <c r="Q666" s="73"/>
      <c r="R666" s="73"/>
      <c r="S666" s="73"/>
      <c r="T666" s="32"/>
      <c r="U666" s="32"/>
      <c r="V666" s="32"/>
      <c r="W666" s="32"/>
      <c r="X666" s="5"/>
      <c r="Y666" s="5"/>
      <c r="Z666" s="5"/>
      <c r="AA666" s="5"/>
      <c r="AB666" s="61"/>
      <c r="AC666" s="61"/>
      <c r="AD666" s="61"/>
      <c r="AE666" s="61"/>
      <c r="AF666" s="61"/>
      <c r="AG666" s="61"/>
      <c r="AH666" s="61"/>
      <c r="AI666" s="61"/>
      <c r="AJ666" s="5"/>
      <c r="AK666" s="5"/>
      <c r="AL666" s="5"/>
      <c r="AM666" s="5"/>
      <c r="AN666" s="5"/>
      <c r="AO666" s="5"/>
      <c r="AP666" s="5"/>
      <c r="AQ666" s="5"/>
      <c r="AR666" s="61"/>
      <c r="AS666" s="61"/>
      <c r="AT666" s="61"/>
      <c r="AU666" s="61"/>
      <c r="AV666" s="61"/>
      <c r="AW666" s="61"/>
      <c r="AX666" s="61"/>
      <c r="AY666" s="61"/>
      <c r="AZ666" s="5"/>
      <c r="BA666" s="5"/>
      <c r="BB666" s="5"/>
      <c r="BC666" s="5"/>
      <c r="BD666" s="5"/>
      <c r="BE666" s="5"/>
      <c r="BF666" s="5"/>
      <c r="BG666" s="5"/>
    </row>
    <row r="667" spans="1:59" s="19" customFormat="1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3"/>
      <c r="M667" s="73"/>
      <c r="N667" s="73"/>
      <c r="O667" s="73"/>
      <c r="P667" s="73"/>
      <c r="Q667" s="73"/>
      <c r="R667" s="73"/>
      <c r="S667" s="73"/>
      <c r="T667" s="32"/>
      <c r="U667" s="32"/>
      <c r="V667" s="32"/>
      <c r="W667" s="32"/>
      <c r="X667" s="5"/>
      <c r="Y667" s="5"/>
      <c r="Z667" s="5"/>
      <c r="AA667" s="5"/>
      <c r="AB667" s="61"/>
      <c r="AC667" s="61"/>
      <c r="AD667" s="61"/>
      <c r="AE667" s="61"/>
      <c r="AF667" s="61"/>
      <c r="AG667" s="61"/>
      <c r="AH667" s="61"/>
      <c r="AI667" s="61"/>
      <c r="AJ667" s="5"/>
      <c r="AK667" s="5"/>
      <c r="AL667" s="5"/>
      <c r="AM667" s="5"/>
      <c r="AN667" s="5"/>
      <c r="AO667" s="5"/>
      <c r="AP667" s="5"/>
      <c r="AQ667" s="5"/>
      <c r="AR667" s="61"/>
      <c r="AS667" s="61"/>
      <c r="AT667" s="61"/>
      <c r="AU667" s="61"/>
      <c r="AV667" s="61"/>
      <c r="AW667" s="61"/>
      <c r="AX667" s="61"/>
      <c r="AY667" s="61"/>
      <c r="AZ667" s="5"/>
      <c r="BA667" s="5"/>
      <c r="BB667" s="5"/>
      <c r="BC667" s="5"/>
      <c r="BD667" s="5"/>
      <c r="BE667" s="5"/>
      <c r="BF667" s="5"/>
      <c r="BG667" s="5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3"/>
      <c r="M668" s="73"/>
      <c r="N668" s="73"/>
      <c r="O668" s="73"/>
      <c r="P668" s="73"/>
      <c r="Q668" s="73"/>
      <c r="R668" s="73"/>
      <c r="S668" s="73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3"/>
      <c r="M669" s="73"/>
      <c r="N669" s="73"/>
      <c r="O669" s="73"/>
      <c r="P669" s="73"/>
      <c r="Q669" s="73"/>
      <c r="R669" s="73"/>
      <c r="S669" s="73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3"/>
      <c r="M670" s="73"/>
      <c r="N670" s="73"/>
      <c r="O670" s="73"/>
      <c r="P670" s="73"/>
      <c r="Q670" s="73"/>
      <c r="R670" s="73"/>
      <c r="S670" s="73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3"/>
      <c r="M671" s="73"/>
      <c r="N671" s="73"/>
      <c r="O671" s="73"/>
      <c r="P671" s="73"/>
      <c r="Q671" s="73"/>
      <c r="R671" s="73"/>
      <c r="S671" s="73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3"/>
      <c r="M672" s="73"/>
      <c r="N672" s="73"/>
      <c r="O672" s="73"/>
      <c r="P672" s="73"/>
      <c r="Q672" s="73"/>
      <c r="R672" s="73"/>
      <c r="S672" s="73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3"/>
      <c r="M673" s="73"/>
      <c r="N673" s="73"/>
      <c r="O673" s="73"/>
      <c r="P673" s="73"/>
      <c r="Q673" s="73"/>
      <c r="R673" s="73"/>
      <c r="S673" s="73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3"/>
      <c r="M674" s="73"/>
      <c r="N674" s="73"/>
      <c r="O674" s="73"/>
      <c r="P674" s="73"/>
      <c r="Q674" s="73"/>
      <c r="R674" s="73"/>
      <c r="S674" s="73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3"/>
      <c r="M675" s="73"/>
      <c r="N675" s="73"/>
      <c r="O675" s="73"/>
      <c r="P675" s="73"/>
      <c r="Q675" s="73"/>
      <c r="R675" s="73"/>
      <c r="S675" s="73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3"/>
      <c r="M676" s="73"/>
      <c r="N676" s="73"/>
      <c r="O676" s="73"/>
      <c r="P676" s="73"/>
      <c r="Q676" s="73"/>
      <c r="R676" s="73"/>
      <c r="S676" s="73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3"/>
      <c r="M677" s="73"/>
      <c r="N677" s="73"/>
      <c r="O677" s="73"/>
      <c r="P677" s="73"/>
      <c r="Q677" s="73"/>
      <c r="R677" s="73"/>
      <c r="S677" s="73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3"/>
      <c r="M678" s="73"/>
      <c r="N678" s="73"/>
      <c r="O678" s="73"/>
      <c r="P678" s="73"/>
      <c r="Q678" s="73"/>
      <c r="R678" s="73"/>
      <c r="S678" s="73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3"/>
      <c r="M679" s="73"/>
      <c r="N679" s="73"/>
      <c r="O679" s="73"/>
      <c r="P679" s="73"/>
      <c r="Q679" s="73"/>
      <c r="R679" s="73"/>
      <c r="S679" s="73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3"/>
      <c r="M680" s="73"/>
      <c r="N680" s="73"/>
      <c r="O680" s="73"/>
      <c r="P680" s="73"/>
      <c r="Q680" s="73"/>
      <c r="R680" s="73"/>
      <c r="S680" s="73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3"/>
      <c r="M681" s="73"/>
      <c r="N681" s="73"/>
      <c r="O681" s="73"/>
      <c r="P681" s="73"/>
      <c r="Q681" s="73"/>
      <c r="R681" s="73"/>
      <c r="S681" s="73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3"/>
      <c r="M682" s="73"/>
      <c r="N682" s="73"/>
      <c r="O682" s="73"/>
      <c r="P682" s="73"/>
      <c r="Q682" s="73"/>
      <c r="R682" s="73"/>
      <c r="S682" s="73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3"/>
      <c r="M683" s="73"/>
      <c r="N683" s="73"/>
      <c r="O683" s="73"/>
      <c r="P683" s="73"/>
      <c r="Q683" s="73"/>
      <c r="R683" s="73"/>
      <c r="S683" s="73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3"/>
      <c r="M684" s="73"/>
      <c r="N684" s="73"/>
      <c r="O684" s="73"/>
      <c r="P684" s="73"/>
      <c r="Q684" s="73"/>
      <c r="R684" s="73"/>
      <c r="S684" s="73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3"/>
      <c r="M685" s="73"/>
      <c r="N685" s="73"/>
      <c r="O685" s="73"/>
      <c r="P685" s="73"/>
      <c r="Q685" s="73"/>
      <c r="R685" s="73"/>
      <c r="S685" s="73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3"/>
      <c r="M686" s="73"/>
      <c r="N686" s="73"/>
      <c r="O686" s="73"/>
      <c r="P686" s="73"/>
      <c r="Q686" s="73"/>
      <c r="R686" s="73"/>
      <c r="S686" s="73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3"/>
      <c r="M687" s="73"/>
      <c r="N687" s="73"/>
      <c r="O687" s="73"/>
      <c r="P687" s="73"/>
      <c r="Q687" s="73"/>
      <c r="R687" s="73"/>
      <c r="S687" s="73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3"/>
      <c r="M688" s="73"/>
      <c r="N688" s="73"/>
      <c r="O688" s="73"/>
      <c r="P688" s="73"/>
      <c r="Q688" s="73"/>
      <c r="R688" s="73"/>
      <c r="S688" s="73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3"/>
      <c r="M689" s="73"/>
      <c r="N689" s="73"/>
      <c r="O689" s="73"/>
      <c r="P689" s="73"/>
      <c r="Q689" s="73"/>
      <c r="R689" s="73"/>
      <c r="S689" s="73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3"/>
      <c r="M690" s="73"/>
      <c r="N690" s="73"/>
      <c r="O690" s="73"/>
      <c r="P690" s="73"/>
      <c r="Q690" s="73"/>
      <c r="R690" s="73"/>
      <c r="S690" s="73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3"/>
      <c r="M691" s="73"/>
      <c r="N691" s="73"/>
      <c r="O691" s="73"/>
      <c r="P691" s="73"/>
      <c r="Q691" s="73"/>
      <c r="R691" s="73"/>
      <c r="S691" s="73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3"/>
      <c r="M692" s="73"/>
      <c r="N692" s="73"/>
      <c r="O692" s="73"/>
      <c r="P692" s="73"/>
      <c r="Q692" s="73"/>
      <c r="R692" s="73"/>
      <c r="S692" s="73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3"/>
      <c r="M693" s="73"/>
      <c r="N693" s="73"/>
      <c r="O693" s="73"/>
      <c r="P693" s="73"/>
      <c r="Q693" s="73"/>
      <c r="R693" s="73"/>
      <c r="S693" s="73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3"/>
      <c r="M694" s="73"/>
      <c r="N694" s="73"/>
      <c r="O694" s="73"/>
      <c r="P694" s="73"/>
      <c r="Q694" s="73"/>
      <c r="R694" s="73"/>
      <c r="S694" s="73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3"/>
      <c r="M695" s="73"/>
      <c r="N695" s="73"/>
      <c r="O695" s="73"/>
      <c r="P695" s="73"/>
      <c r="Q695" s="73"/>
      <c r="R695" s="73"/>
      <c r="S695" s="73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3"/>
      <c r="M696" s="73"/>
      <c r="N696" s="73"/>
      <c r="O696" s="73"/>
      <c r="P696" s="73"/>
      <c r="Q696" s="73"/>
      <c r="R696" s="73"/>
      <c r="S696" s="73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3"/>
      <c r="M697" s="73"/>
      <c r="N697" s="73"/>
      <c r="O697" s="73"/>
      <c r="P697" s="73"/>
      <c r="Q697" s="73"/>
      <c r="R697" s="73"/>
      <c r="S697" s="73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3"/>
      <c r="M698" s="73"/>
      <c r="N698" s="73"/>
      <c r="O698" s="73"/>
      <c r="P698" s="73"/>
      <c r="Q698" s="73"/>
      <c r="R698" s="73"/>
      <c r="S698" s="73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3"/>
      <c r="M699" s="73"/>
      <c r="N699" s="73"/>
      <c r="O699" s="73"/>
      <c r="P699" s="73"/>
      <c r="Q699" s="73"/>
      <c r="R699" s="73"/>
      <c r="S699" s="73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3"/>
      <c r="M700" s="73"/>
      <c r="N700" s="73"/>
      <c r="O700" s="73"/>
      <c r="P700" s="73"/>
      <c r="Q700" s="73"/>
      <c r="R700" s="73"/>
      <c r="S700" s="73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3"/>
      <c r="M701" s="73"/>
      <c r="N701" s="73"/>
      <c r="O701" s="73"/>
      <c r="P701" s="73"/>
      <c r="Q701" s="73"/>
      <c r="R701" s="73"/>
      <c r="S701" s="73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3"/>
      <c r="M702" s="73"/>
      <c r="N702" s="73"/>
      <c r="O702" s="73"/>
      <c r="P702" s="73"/>
      <c r="Q702" s="73"/>
      <c r="R702" s="73"/>
      <c r="S702" s="73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3"/>
      <c r="M703" s="73"/>
      <c r="N703" s="73"/>
      <c r="O703" s="73"/>
      <c r="P703" s="73"/>
      <c r="Q703" s="73"/>
      <c r="R703" s="73"/>
      <c r="S703" s="73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3"/>
      <c r="M704" s="73"/>
      <c r="N704" s="73"/>
      <c r="O704" s="73"/>
      <c r="P704" s="73"/>
      <c r="Q704" s="73"/>
      <c r="R704" s="73"/>
      <c r="S704" s="73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3"/>
      <c r="M705" s="73"/>
      <c r="N705" s="73"/>
      <c r="O705" s="73"/>
      <c r="P705" s="73"/>
      <c r="Q705" s="73"/>
      <c r="R705" s="73"/>
      <c r="S705" s="73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3"/>
      <c r="M706" s="73"/>
      <c r="N706" s="73"/>
      <c r="O706" s="73"/>
      <c r="P706" s="73"/>
      <c r="Q706" s="73"/>
      <c r="R706" s="73"/>
      <c r="S706" s="73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3"/>
      <c r="M707" s="73"/>
      <c r="N707" s="73"/>
      <c r="O707" s="73"/>
      <c r="P707" s="73"/>
      <c r="Q707" s="73"/>
      <c r="R707" s="73"/>
      <c r="S707" s="73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3"/>
      <c r="M708" s="73"/>
      <c r="N708" s="73"/>
      <c r="O708" s="73"/>
      <c r="P708" s="73"/>
      <c r="Q708" s="73"/>
      <c r="R708" s="73"/>
      <c r="S708" s="73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3"/>
      <c r="M709" s="73"/>
      <c r="N709" s="73"/>
      <c r="O709" s="73"/>
      <c r="P709" s="73"/>
      <c r="Q709" s="73"/>
      <c r="R709" s="73"/>
      <c r="S709" s="73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3"/>
      <c r="M710" s="73"/>
      <c r="N710" s="73"/>
      <c r="O710" s="73"/>
      <c r="P710" s="73"/>
      <c r="Q710" s="73"/>
      <c r="R710" s="73"/>
      <c r="S710" s="73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3"/>
      <c r="M711" s="73"/>
      <c r="N711" s="73"/>
      <c r="O711" s="73"/>
      <c r="P711" s="73"/>
      <c r="Q711" s="73"/>
      <c r="R711" s="73"/>
      <c r="S711" s="73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3"/>
      <c r="M712" s="73"/>
      <c r="N712" s="73"/>
      <c r="O712" s="73"/>
      <c r="P712" s="73"/>
      <c r="Q712" s="73"/>
      <c r="R712" s="73"/>
      <c r="S712" s="73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3"/>
      <c r="M713" s="73"/>
      <c r="N713" s="73"/>
      <c r="O713" s="73"/>
      <c r="P713" s="73"/>
      <c r="Q713" s="73"/>
      <c r="R713" s="73"/>
      <c r="S713" s="73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3"/>
      <c r="M714" s="73"/>
      <c r="N714" s="73"/>
      <c r="O714" s="73"/>
      <c r="P714" s="73"/>
      <c r="Q714" s="73"/>
      <c r="R714" s="73"/>
      <c r="S714" s="73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3"/>
      <c r="M715" s="73"/>
      <c r="N715" s="73"/>
      <c r="O715" s="73"/>
      <c r="P715" s="73"/>
      <c r="Q715" s="73"/>
      <c r="R715" s="73"/>
      <c r="S715" s="73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3"/>
      <c r="M716" s="73"/>
      <c r="N716" s="73"/>
      <c r="O716" s="73"/>
      <c r="P716" s="73"/>
      <c r="Q716" s="73"/>
      <c r="R716" s="73"/>
      <c r="S716" s="73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3"/>
      <c r="M717" s="73"/>
      <c r="N717" s="73"/>
      <c r="O717" s="73"/>
      <c r="P717" s="73"/>
      <c r="Q717" s="73"/>
      <c r="R717" s="73"/>
      <c r="S717" s="73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3"/>
      <c r="M718" s="73"/>
      <c r="N718" s="73"/>
      <c r="O718" s="73"/>
      <c r="P718" s="73"/>
      <c r="Q718" s="73"/>
      <c r="R718" s="73"/>
      <c r="S718" s="73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3"/>
      <c r="M719" s="73"/>
      <c r="N719" s="73"/>
      <c r="O719" s="73"/>
      <c r="P719" s="73"/>
      <c r="Q719" s="73"/>
      <c r="R719" s="73"/>
      <c r="S719" s="73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3"/>
      <c r="M720" s="73"/>
      <c r="N720" s="73"/>
      <c r="O720" s="73"/>
      <c r="P720" s="73"/>
      <c r="Q720" s="73"/>
      <c r="R720" s="73"/>
      <c r="S720" s="73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3"/>
      <c r="M721" s="73"/>
      <c r="N721" s="73"/>
      <c r="O721" s="73"/>
      <c r="P721" s="73"/>
      <c r="Q721" s="73"/>
      <c r="R721" s="73"/>
      <c r="S721" s="73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3"/>
      <c r="M722" s="73"/>
      <c r="N722" s="73"/>
      <c r="O722" s="73"/>
      <c r="P722" s="73"/>
      <c r="Q722" s="73"/>
      <c r="R722" s="73"/>
      <c r="S722" s="73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3"/>
      <c r="M723" s="73"/>
      <c r="N723" s="73"/>
      <c r="O723" s="73"/>
      <c r="P723" s="73"/>
      <c r="Q723" s="73"/>
      <c r="R723" s="73"/>
      <c r="S723" s="73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3"/>
      <c r="M724" s="73"/>
      <c r="N724" s="73"/>
      <c r="O724" s="73"/>
      <c r="P724" s="73"/>
      <c r="Q724" s="73"/>
      <c r="R724" s="73"/>
      <c r="S724" s="73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3"/>
      <c r="M725" s="73"/>
      <c r="N725" s="73"/>
      <c r="O725" s="73"/>
      <c r="P725" s="73"/>
      <c r="Q725" s="73"/>
      <c r="R725" s="73"/>
      <c r="S725" s="73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3"/>
      <c r="M726" s="73"/>
      <c r="N726" s="73"/>
      <c r="O726" s="73"/>
      <c r="P726" s="73"/>
      <c r="Q726" s="73"/>
      <c r="R726" s="73"/>
      <c r="S726" s="73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3"/>
      <c r="M727" s="73"/>
      <c r="N727" s="73"/>
      <c r="O727" s="73"/>
      <c r="P727" s="73"/>
      <c r="Q727" s="73"/>
      <c r="R727" s="73"/>
      <c r="S727" s="73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3"/>
      <c r="M728" s="73"/>
      <c r="N728" s="73"/>
      <c r="O728" s="73"/>
      <c r="P728" s="73"/>
      <c r="Q728" s="73"/>
      <c r="R728" s="73"/>
      <c r="S728" s="73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3"/>
      <c r="M729" s="73"/>
      <c r="N729" s="73"/>
      <c r="O729" s="73"/>
      <c r="P729" s="73"/>
      <c r="Q729" s="73"/>
      <c r="R729" s="73"/>
      <c r="S729" s="73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3"/>
      <c r="M730" s="73"/>
      <c r="N730" s="73"/>
      <c r="O730" s="73"/>
      <c r="P730" s="73"/>
      <c r="Q730" s="73"/>
      <c r="R730" s="73"/>
      <c r="S730" s="73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3"/>
      <c r="M731" s="73"/>
      <c r="N731" s="73"/>
      <c r="O731" s="73"/>
      <c r="P731" s="73"/>
      <c r="Q731" s="73"/>
      <c r="R731" s="73"/>
      <c r="S731" s="73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3"/>
      <c r="M732" s="73"/>
      <c r="N732" s="73"/>
      <c r="O732" s="73"/>
      <c r="P732" s="73"/>
      <c r="Q732" s="73"/>
      <c r="R732" s="73"/>
      <c r="S732" s="73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3"/>
      <c r="M733" s="73"/>
      <c r="N733" s="73"/>
      <c r="O733" s="73"/>
      <c r="P733" s="73"/>
      <c r="Q733" s="73"/>
      <c r="R733" s="73"/>
      <c r="S733" s="73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3"/>
      <c r="M734" s="73"/>
      <c r="N734" s="73"/>
      <c r="O734" s="73"/>
      <c r="P734" s="73"/>
      <c r="Q734" s="73"/>
      <c r="R734" s="73"/>
      <c r="S734" s="73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3"/>
      <c r="M735" s="73"/>
      <c r="N735" s="73"/>
      <c r="O735" s="73"/>
      <c r="P735" s="73"/>
      <c r="Q735" s="73"/>
      <c r="R735" s="73"/>
      <c r="S735" s="73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3"/>
      <c r="M736" s="73"/>
      <c r="N736" s="73"/>
      <c r="O736" s="73"/>
      <c r="P736" s="73"/>
      <c r="Q736" s="73"/>
      <c r="R736" s="73"/>
      <c r="S736" s="73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3"/>
      <c r="M737" s="73"/>
      <c r="N737" s="73"/>
      <c r="O737" s="73"/>
      <c r="P737" s="73"/>
      <c r="Q737" s="73"/>
      <c r="R737" s="73"/>
      <c r="S737" s="73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3"/>
      <c r="M738" s="73"/>
      <c r="N738" s="73"/>
      <c r="O738" s="73"/>
      <c r="P738" s="73"/>
      <c r="Q738" s="73"/>
      <c r="R738" s="73"/>
      <c r="S738" s="73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3"/>
      <c r="M739" s="73"/>
      <c r="N739" s="73"/>
      <c r="O739" s="73"/>
      <c r="P739" s="73"/>
      <c r="Q739" s="73"/>
      <c r="R739" s="73"/>
      <c r="S739" s="73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3"/>
      <c r="M740" s="73"/>
      <c r="N740" s="73"/>
      <c r="O740" s="73"/>
      <c r="P740" s="73"/>
      <c r="Q740" s="73"/>
      <c r="R740" s="73"/>
      <c r="S740" s="73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3"/>
      <c r="M741" s="73"/>
      <c r="N741" s="73"/>
      <c r="O741" s="73"/>
      <c r="P741" s="73"/>
      <c r="Q741" s="73"/>
      <c r="R741" s="73"/>
      <c r="S741" s="73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3"/>
      <c r="M742" s="73"/>
      <c r="N742" s="73"/>
      <c r="O742" s="73"/>
      <c r="P742" s="73"/>
      <c r="Q742" s="73"/>
      <c r="R742" s="73"/>
      <c r="S742" s="73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3"/>
      <c r="M743" s="73"/>
      <c r="N743" s="73"/>
      <c r="O743" s="73"/>
      <c r="P743" s="73"/>
      <c r="Q743" s="73"/>
      <c r="R743" s="73"/>
      <c r="S743" s="73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3"/>
      <c r="M744" s="73"/>
      <c r="N744" s="73"/>
      <c r="O744" s="73"/>
      <c r="P744" s="73"/>
      <c r="Q744" s="73"/>
      <c r="R744" s="73"/>
      <c r="S744" s="73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3"/>
      <c r="M745" s="73"/>
      <c r="N745" s="73"/>
      <c r="O745" s="73"/>
      <c r="P745" s="73"/>
      <c r="Q745" s="73"/>
      <c r="R745" s="73"/>
      <c r="S745" s="73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3"/>
      <c r="M746" s="73"/>
      <c r="N746" s="73"/>
      <c r="O746" s="73"/>
      <c r="P746" s="73"/>
      <c r="Q746" s="73"/>
      <c r="R746" s="73"/>
      <c r="S746" s="73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3"/>
      <c r="M747" s="73"/>
      <c r="N747" s="73"/>
      <c r="O747" s="73"/>
      <c r="P747" s="73"/>
      <c r="Q747" s="73"/>
      <c r="R747" s="73"/>
      <c r="S747" s="73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3"/>
      <c r="M748" s="73"/>
      <c r="N748" s="73"/>
      <c r="O748" s="73"/>
      <c r="P748" s="73"/>
      <c r="Q748" s="73"/>
      <c r="R748" s="73"/>
      <c r="S748" s="73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3"/>
      <c r="M749" s="73"/>
      <c r="N749" s="73"/>
      <c r="O749" s="73"/>
      <c r="P749" s="73"/>
      <c r="Q749" s="73"/>
      <c r="R749" s="73"/>
      <c r="S749" s="73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3"/>
      <c r="M750" s="73"/>
      <c r="N750" s="73"/>
      <c r="O750" s="73"/>
      <c r="P750" s="73"/>
      <c r="Q750" s="73"/>
      <c r="R750" s="73"/>
      <c r="S750" s="73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3"/>
      <c r="M751" s="73"/>
      <c r="N751" s="73"/>
      <c r="O751" s="73"/>
      <c r="P751" s="73"/>
      <c r="Q751" s="73"/>
      <c r="R751" s="73"/>
      <c r="S751" s="73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3"/>
      <c r="M752" s="73"/>
      <c r="N752" s="73"/>
      <c r="O752" s="73"/>
      <c r="P752" s="73"/>
      <c r="Q752" s="73"/>
      <c r="R752" s="73"/>
      <c r="S752" s="73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3"/>
      <c r="M753" s="73"/>
      <c r="N753" s="73"/>
      <c r="O753" s="73"/>
      <c r="P753" s="73"/>
      <c r="Q753" s="73"/>
      <c r="R753" s="73"/>
      <c r="S753" s="73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3"/>
      <c r="M754" s="73"/>
      <c r="N754" s="73"/>
      <c r="O754" s="73"/>
      <c r="P754" s="73"/>
      <c r="Q754" s="73"/>
      <c r="R754" s="73"/>
      <c r="S754" s="73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3"/>
      <c r="M755" s="73"/>
      <c r="N755" s="73"/>
      <c r="O755" s="73"/>
      <c r="P755" s="73"/>
      <c r="Q755" s="73"/>
      <c r="R755" s="73"/>
      <c r="S755" s="73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3"/>
      <c r="M756" s="73"/>
      <c r="N756" s="73"/>
      <c r="O756" s="73"/>
      <c r="P756" s="73"/>
      <c r="Q756" s="73"/>
      <c r="R756" s="73"/>
      <c r="S756" s="73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3"/>
      <c r="M757" s="73"/>
      <c r="N757" s="73"/>
      <c r="O757" s="73"/>
      <c r="P757" s="73"/>
      <c r="Q757" s="73"/>
      <c r="R757" s="73"/>
      <c r="S757" s="73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3"/>
      <c r="M758" s="73"/>
      <c r="N758" s="73"/>
      <c r="O758" s="73"/>
      <c r="P758" s="73"/>
      <c r="Q758" s="73"/>
      <c r="R758" s="73"/>
      <c r="S758" s="73"/>
      <c r="T758" s="32"/>
      <c r="U758" s="32"/>
      <c r="V758" s="32"/>
      <c r="W758" s="32"/>
    </row>
    <row r="759" spans="1:23" ht="23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73"/>
      <c r="M759" s="73"/>
      <c r="N759" s="73"/>
      <c r="O759" s="73"/>
      <c r="P759" s="73"/>
      <c r="Q759" s="73"/>
      <c r="R759" s="73"/>
      <c r="S759" s="73"/>
      <c r="T759" s="32"/>
      <c r="U759" s="32"/>
      <c r="V759" s="32"/>
      <c r="W759" s="32"/>
    </row>
    <row r="760" spans="1:23" ht="23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73"/>
      <c r="M760" s="73"/>
      <c r="N760" s="73"/>
      <c r="O760" s="73"/>
      <c r="P760" s="73"/>
      <c r="Q760" s="73"/>
      <c r="R760" s="73"/>
      <c r="S760" s="73"/>
      <c r="T760" s="32"/>
      <c r="U760" s="32"/>
      <c r="V760" s="32"/>
      <c r="W760" s="32"/>
    </row>
    <row r="761" spans="1:23" ht="23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73"/>
      <c r="M761" s="73"/>
      <c r="N761" s="73"/>
      <c r="O761" s="73"/>
      <c r="P761" s="73"/>
      <c r="Q761" s="73"/>
      <c r="R761" s="73"/>
      <c r="S761" s="73"/>
      <c r="T761" s="32"/>
      <c r="U761" s="32"/>
      <c r="V761" s="32"/>
      <c r="W761" s="32"/>
    </row>
  </sheetData>
  <sheetProtection/>
  <mergeCells count="68">
    <mergeCell ref="BP88:BS88"/>
    <mergeCell ref="T88:W88"/>
    <mergeCell ref="AB88:AE88"/>
    <mergeCell ref="AA86:AA88"/>
    <mergeCell ref="Z86:Z88"/>
    <mergeCell ref="BP3:BW3"/>
    <mergeCell ref="BT86:BT88"/>
    <mergeCell ref="BU86:BU88"/>
    <mergeCell ref="BV86:BV88"/>
    <mergeCell ref="BW86:BW88"/>
    <mergeCell ref="BP87:BS87"/>
    <mergeCell ref="AB3:AI3"/>
    <mergeCell ref="B3:B4"/>
    <mergeCell ref="L3:S3"/>
    <mergeCell ref="K86:K87"/>
    <mergeCell ref="AJ3:AQ3"/>
    <mergeCell ref="AZ87:BC87"/>
    <mergeCell ref="AV86:AV88"/>
    <mergeCell ref="AJ87:AM87"/>
    <mergeCell ref="L87:O87"/>
    <mergeCell ref="X86:X88"/>
    <mergeCell ref="AI86:AI88"/>
    <mergeCell ref="Y86:Y88"/>
    <mergeCell ref="C87:F87"/>
    <mergeCell ref="C3:K3"/>
    <mergeCell ref="I86:I87"/>
    <mergeCell ref="S86:S88"/>
    <mergeCell ref="AB87:AE87"/>
    <mergeCell ref="AR88:AU88"/>
    <mergeCell ref="A1:BO2"/>
    <mergeCell ref="AZ88:BC88"/>
    <mergeCell ref="AO86:AO88"/>
    <mergeCell ref="AP86:AP88"/>
    <mergeCell ref="T3:AA3"/>
    <mergeCell ref="L88:O88"/>
    <mergeCell ref="AW86:AW88"/>
    <mergeCell ref="AR87:AU87"/>
    <mergeCell ref="T87:W87"/>
    <mergeCell ref="BD86:BD88"/>
    <mergeCell ref="A89:B89"/>
    <mergeCell ref="A88:K88"/>
    <mergeCell ref="A3:A4"/>
    <mergeCell ref="A86:B87"/>
    <mergeCell ref="R86:R88"/>
    <mergeCell ref="AX86:AX88"/>
    <mergeCell ref="J86:J87"/>
    <mergeCell ref="AR3:AY3"/>
    <mergeCell ref="AJ88:AM88"/>
    <mergeCell ref="BH88:BK88"/>
    <mergeCell ref="BG86:BG88"/>
    <mergeCell ref="Q86:Q88"/>
    <mergeCell ref="P86:P88"/>
    <mergeCell ref="AN86:AN88"/>
    <mergeCell ref="BF86:BF88"/>
    <mergeCell ref="AG86:AG88"/>
    <mergeCell ref="BE86:BE88"/>
    <mergeCell ref="AH86:AH88"/>
    <mergeCell ref="AQ86:AQ88"/>
    <mergeCell ref="B92:H97"/>
    <mergeCell ref="AY86:AY88"/>
    <mergeCell ref="AF86:AF88"/>
    <mergeCell ref="BH3:BO3"/>
    <mergeCell ref="BL86:BL88"/>
    <mergeCell ref="BM86:BM88"/>
    <mergeCell ref="BN86:BN88"/>
    <mergeCell ref="BO86:BO88"/>
    <mergeCell ref="AZ3:BG3"/>
    <mergeCell ref="BH87:BK87"/>
  </mergeCell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8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2018-03-05T09:21:13Z</cp:lastPrinted>
  <dcterms:created xsi:type="dcterms:W3CDTF">2009-11-05T07:41:46Z</dcterms:created>
  <dcterms:modified xsi:type="dcterms:W3CDTF">2018-03-05T09:21:39Z</dcterms:modified>
  <cp:category/>
  <cp:version/>
  <cp:contentType/>
  <cp:contentStatus/>
</cp:coreProperties>
</file>